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ракет" sheetId="1" r:id="rId1"/>
    <sheet name="пионер" sheetId="2" r:id="rId2"/>
    <sheet name="союз" sheetId="3" r:id="rId3"/>
    <sheet name="союз-Ю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1">'пионер'!$A$1:$N$38</definedName>
    <definedName name="_xlnm.Print_Area" localSheetId="2">'союз'!$A$1:$N$41</definedName>
    <definedName name="_xlnm.Print_Area" localSheetId="3">'союз-Ю'!$A$1:$N$38</definedName>
  </definedNames>
  <calcPr fullCalcOnLoad="1"/>
</workbook>
</file>

<file path=xl/sharedStrings.xml><?xml version="1.0" encoding="utf-8"?>
<sst xmlns="http://schemas.openxmlformats.org/spreadsheetml/2006/main" count="278" uniqueCount="94">
  <si>
    <t>Дата:</t>
  </si>
  <si>
    <t>№            п/п</t>
  </si>
  <si>
    <t>Водитель</t>
  </si>
  <si>
    <t xml:space="preserve">  разряд</t>
  </si>
  <si>
    <t>Ст.№</t>
  </si>
  <si>
    <t>Город/ команда</t>
  </si>
  <si>
    <t>ИТОГ</t>
  </si>
  <si>
    <t>Занятое  место</t>
  </si>
  <si>
    <t>Место</t>
  </si>
  <si>
    <t>Очки</t>
  </si>
  <si>
    <t>Гл.секретарь:</t>
  </si>
  <si>
    <t>Гл. судья:</t>
  </si>
  <si>
    <t>Iэтап</t>
  </si>
  <si>
    <t>IIэтап</t>
  </si>
  <si>
    <t>IIIэтап</t>
  </si>
  <si>
    <t>III этап</t>
  </si>
  <si>
    <t>II этап</t>
  </si>
  <si>
    <t>I этап</t>
  </si>
  <si>
    <t>Город/  команда</t>
  </si>
  <si>
    <t>Гл. секретарь</t>
  </si>
  <si>
    <t>I заезд</t>
  </si>
  <si>
    <t>II заезд</t>
  </si>
  <si>
    <t>III заезд</t>
  </si>
  <si>
    <t>г.Снежногорск</t>
  </si>
  <si>
    <t>г.рожд/         разряд</t>
  </si>
  <si>
    <t>д.рожд/           разряд</t>
  </si>
  <si>
    <t>д.рожд /           разряд</t>
  </si>
  <si>
    <t>Михедько Валентин</t>
  </si>
  <si>
    <t>II ю</t>
  </si>
  <si>
    <t>Снежногорск/Regmotex</t>
  </si>
  <si>
    <t>II</t>
  </si>
  <si>
    <t>_</t>
  </si>
  <si>
    <t>Лепендин Владислав</t>
  </si>
  <si>
    <t>Шнур Роман</t>
  </si>
  <si>
    <t xml:space="preserve">III </t>
  </si>
  <si>
    <t>III</t>
  </si>
  <si>
    <t>Ларин Алексей</t>
  </si>
  <si>
    <t xml:space="preserve">Гаджиево/ </t>
  </si>
  <si>
    <t>Соколов Максим</t>
  </si>
  <si>
    <t>Гаджиево/</t>
  </si>
  <si>
    <t>Злобин Валерий</t>
  </si>
  <si>
    <t>Видяево</t>
  </si>
  <si>
    <t>Марштупа Иван</t>
  </si>
  <si>
    <t>Видяево/Широгоров и К</t>
  </si>
  <si>
    <t>I</t>
  </si>
  <si>
    <t>Федоров Дмитрий</t>
  </si>
  <si>
    <t>Кандалакша/</t>
  </si>
  <si>
    <t>Смирнов Роман</t>
  </si>
  <si>
    <t>Оленегорск/</t>
  </si>
  <si>
    <t>Евтеев Александр</t>
  </si>
  <si>
    <t>Кандалкша/</t>
  </si>
  <si>
    <t>Михедько Евгений</t>
  </si>
  <si>
    <t>09.08.69 / I</t>
  </si>
  <si>
    <t xml:space="preserve">Снежногорск / Regmotex </t>
  </si>
  <si>
    <t>Пусторнаков Евгений</t>
  </si>
  <si>
    <t>08.12.77/</t>
  </si>
  <si>
    <t>Мурманск/</t>
  </si>
  <si>
    <t>Антонов Александр</t>
  </si>
  <si>
    <t>05.11.75/</t>
  </si>
  <si>
    <t>Широгоров Денис</t>
  </si>
  <si>
    <t>30.03.74 /</t>
  </si>
  <si>
    <t>Зеленоборский/Широгоров и К</t>
  </si>
  <si>
    <t>Николайчук Андрей</t>
  </si>
  <si>
    <t>26.01.93/</t>
  </si>
  <si>
    <t>Мирзоев Мурад</t>
  </si>
  <si>
    <t>09.09.64/</t>
  </si>
  <si>
    <t>Кириши/Кандалакша 1</t>
  </si>
  <si>
    <t>Булатов Андрей</t>
  </si>
  <si>
    <t>17.06.80/</t>
  </si>
  <si>
    <t>Петрозаводск/</t>
  </si>
  <si>
    <t>Дорофеев Михаил</t>
  </si>
  <si>
    <t>24.04.60/</t>
  </si>
  <si>
    <t>Бердников Анатолий</t>
  </si>
  <si>
    <t>Дегтярев Алексей</t>
  </si>
  <si>
    <t>Ковалев Герман</t>
  </si>
  <si>
    <t>Токарев Егор</t>
  </si>
  <si>
    <t>Печерица Павел</t>
  </si>
  <si>
    <t>Гончарук Андрей</t>
  </si>
  <si>
    <t>Зеленоборский/П.Зори-Зелен</t>
  </si>
  <si>
    <t>Сазонов Кирилл</t>
  </si>
  <si>
    <t>Думенков Владислав</t>
  </si>
  <si>
    <t>Зеленоборский/Зеленоборский и К</t>
  </si>
  <si>
    <t>ан</t>
  </si>
  <si>
    <t>Оленегорск/Rasus</t>
  </si>
  <si>
    <t>Лен.область</t>
  </si>
  <si>
    <t>20.05.89/</t>
  </si>
  <si>
    <t>04.04.69/</t>
  </si>
  <si>
    <t>27.04.74/</t>
  </si>
  <si>
    <t>06.01.78/</t>
  </si>
  <si>
    <t xml:space="preserve"> Лен.обл.  /Кандалакша 2</t>
  </si>
  <si>
    <t>Медведченков Алексей</t>
  </si>
  <si>
    <t>26.07.93/</t>
  </si>
  <si>
    <t>03.06.96/</t>
  </si>
  <si>
    <t>02.01.95/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</si>
</sst>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&quot;p.&quot;;\-#,##0&quot;p.&quot;"/>
    <numFmt numFmtId="182" formatCode="#,##0&quot;p.&quot;;[Red]\-#,##0&quot;p.&quot;"/>
    <numFmt numFmtId="183" formatCode="#,##0.00&quot;p.&quot;;\-#,##0.00&quot;p.&quot;"/>
    <numFmt numFmtId="184" formatCode="#,##0.00&quot;p.&quot;;[Red]\-#,##0.00&quot;p.&quot;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0.0"/>
    <numFmt numFmtId="190" formatCode="000000"/>
    <numFmt numFmtId="191" formatCode="[&lt;=9999999]###\-####;\(###\)\ ###\-####"/>
    <numFmt numFmtId="192" formatCode="0.000"/>
    <numFmt numFmtId="193" formatCode="0.0000;[Red]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mmm/yyyy"/>
    <numFmt numFmtId="199" formatCode="0.00_ ;[Red]\-0.00\ "/>
  </numFmts>
  <fonts count="30">
    <font>
      <sz val="10"/>
      <name val="Arial"/>
      <family val="0"/>
    </font>
    <font>
      <b/>
      <sz val="12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sz val="12"/>
      <name val="Arial Cyr"/>
      <family val="2"/>
    </font>
    <font>
      <sz val="10"/>
      <name val="Arial Cyr"/>
      <family val="2"/>
    </font>
    <font>
      <sz val="11"/>
      <name val="Arial Cyr"/>
      <family val="2"/>
    </font>
    <font>
      <sz val="12"/>
      <name val="Arial"/>
      <family val="2"/>
    </font>
    <font>
      <sz val="12"/>
      <name val="Arial Unicode MS"/>
      <family val="2"/>
    </font>
    <font>
      <sz val="10"/>
      <name val="Arial Unicode MS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5" fillId="0" borderId="0" applyNumberFormat="0">
      <alignment horizontal="left" vertical="top" wrapText="1" indent="1"/>
      <protection/>
    </xf>
    <xf numFmtId="0" fontId="5" fillId="0" borderId="0" applyNumberFormat="0">
      <alignment horizontal="left" vertical="top" wrapText="1" indent="1"/>
      <protection/>
    </xf>
    <xf numFmtId="0" fontId="5" fillId="0" borderId="0" applyNumberFormat="0">
      <alignment horizontal="left" vertical="top" wrapText="1" indent="1"/>
      <protection/>
    </xf>
    <xf numFmtId="0" fontId="5" fillId="0" borderId="0" applyNumberFormat="0">
      <alignment horizontal="left" vertical="top" wrapText="1" indent="1"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6">
    <xf numFmtId="0" fontId="0" fillId="0" borderId="0" xfId="0" applyAlignment="1">
      <alignment/>
    </xf>
    <xf numFmtId="49" fontId="5" fillId="0" borderId="0" xfId="53" applyNumberFormat="1">
      <alignment horizontal="left" vertical="top" wrapText="1" indent="1"/>
      <protection/>
    </xf>
    <xf numFmtId="0" fontId="5" fillId="0" borderId="0" xfId="53">
      <alignment horizontal="left" vertical="top" wrapText="1" indent="1"/>
      <protection/>
    </xf>
    <xf numFmtId="49" fontId="1" fillId="0" borderId="0" xfId="53" applyNumberFormat="1" applyFont="1" applyAlignment="1">
      <alignment horizontal="center" vertical="top" wrapText="1"/>
      <protection/>
    </xf>
    <xf numFmtId="0" fontId="5" fillId="0" borderId="0" xfId="53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5" fillId="0" borderId="0" xfId="53" applyBorder="1" applyAlignment="1">
      <alignment horizontal="center" vertical="center" wrapText="1"/>
      <protection/>
    </xf>
    <xf numFmtId="0" fontId="3" fillId="0" borderId="0" xfId="53" applyFont="1" applyAlignment="1">
      <alignment horizontal="left" vertical="top" wrapText="1"/>
      <protection/>
    </xf>
    <xf numFmtId="14" fontId="3" fillId="0" borderId="0" xfId="53" applyNumberFormat="1" applyFont="1" applyAlignment="1">
      <alignment horizontal="left" vertical="center" wrapText="1" indent="2"/>
      <protection/>
    </xf>
    <xf numFmtId="0" fontId="5" fillId="0" borderId="0" xfId="53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 indent="2"/>
      <protection/>
    </xf>
    <xf numFmtId="0" fontId="5" fillId="0" borderId="0" xfId="53" applyNumberFormat="1" applyAlignment="1">
      <alignment horizontal="center" vertical="center" wrapText="1"/>
      <protection/>
    </xf>
    <xf numFmtId="0" fontId="5" fillId="0" borderId="0" xfId="53" applyAlignment="1">
      <alignment horizontal="right" vertical="top" wrapText="1"/>
      <protection/>
    </xf>
    <xf numFmtId="0" fontId="5" fillId="0" borderId="0" xfId="53" applyFill="1">
      <alignment horizontal="left" vertical="top" wrapText="1" indent="1"/>
      <protection/>
    </xf>
    <xf numFmtId="0" fontId="5" fillId="0" borderId="0" xfId="53" applyNumberFormat="1" applyFont="1" applyFill="1" applyAlignment="1">
      <alignment horizontal="center" vertical="center" wrapText="1"/>
      <protection/>
    </xf>
    <xf numFmtId="0" fontId="5" fillId="0" borderId="0" xfId="53" applyNumberFormat="1" applyFont="1" applyAlignment="1">
      <alignment horizontal="center" vertical="center" wrapText="1"/>
      <protection/>
    </xf>
    <xf numFmtId="0" fontId="6" fillId="4" borderId="10" xfId="53" applyFont="1" applyFill="1" applyBorder="1" applyAlignment="1">
      <alignment horizontal="center" vertical="center" wrapText="1"/>
      <protection/>
    </xf>
    <xf numFmtId="0" fontId="6" fillId="4" borderId="10" xfId="53" applyNumberFormat="1" applyFont="1" applyFill="1" applyBorder="1" applyAlignment="1">
      <alignment horizontal="center" vertical="center" wrapText="1"/>
      <protection/>
    </xf>
    <xf numFmtId="0" fontId="6" fillId="24" borderId="11" xfId="53" applyNumberFormat="1" applyFont="1" applyFill="1" applyBorder="1" applyAlignment="1">
      <alignment horizontal="center" vertical="center" wrapText="1"/>
      <protection/>
    </xf>
    <xf numFmtId="0" fontId="6" fillId="7" borderId="11" xfId="53" applyNumberFormat="1" applyFont="1" applyFill="1" applyBorder="1" applyAlignment="1">
      <alignment horizontal="center" vertical="center" wrapText="1"/>
      <protection/>
    </xf>
    <xf numFmtId="0" fontId="7" fillId="24" borderId="10" xfId="53" applyNumberFormat="1" applyFont="1" applyFill="1" applyBorder="1" applyAlignment="1" quotePrefix="1">
      <alignment horizontal="center" vertical="center" wrapText="1"/>
      <protection/>
    </xf>
    <xf numFmtId="0" fontId="8" fillId="25" borderId="10" xfId="53" applyNumberFormat="1" applyFont="1" applyFill="1" applyBorder="1" applyAlignment="1">
      <alignment horizontal="left" vertical="center" wrapText="1" indent="1"/>
      <protection/>
    </xf>
    <xf numFmtId="0" fontId="9" fillId="25" borderId="10" xfId="53" applyNumberFormat="1" applyFont="1" applyFill="1" applyBorder="1" applyAlignment="1">
      <alignment horizontal="center" vertical="center" wrapText="1"/>
      <protection/>
    </xf>
    <xf numFmtId="1" fontId="5" fillId="4" borderId="10" xfId="53" applyNumberFormat="1" applyFill="1" applyBorder="1" applyAlignment="1">
      <alignment horizontal="center" vertical="center" wrapText="1"/>
      <protection/>
    </xf>
    <xf numFmtId="0" fontId="5" fillId="4" borderId="10" xfId="53" applyNumberFormat="1" applyFill="1" applyBorder="1" applyAlignment="1">
      <alignment horizontal="center" vertical="center" wrapText="1"/>
      <protection/>
    </xf>
    <xf numFmtId="1" fontId="5" fillId="24" borderId="10" xfId="53" applyNumberFormat="1" applyFill="1" applyBorder="1" applyAlignment="1">
      <alignment horizontal="center" vertical="center" wrapText="1"/>
      <protection/>
    </xf>
    <xf numFmtId="0" fontId="5" fillId="24" borderId="10" xfId="53" applyNumberFormat="1" applyFill="1" applyBorder="1" applyAlignment="1">
      <alignment horizontal="center" vertical="center" wrapText="1"/>
      <protection/>
    </xf>
    <xf numFmtId="1" fontId="5" fillId="7" borderId="10" xfId="53" applyNumberFormat="1" applyFill="1" applyBorder="1" applyAlignment="1">
      <alignment horizontal="center" vertical="center" wrapText="1"/>
      <protection/>
    </xf>
    <xf numFmtId="0" fontId="5" fillId="7" borderId="10" xfId="53" applyNumberFormat="1" applyFill="1" applyBorder="1" applyAlignment="1">
      <alignment horizontal="center" vertical="center" wrapText="1"/>
      <protection/>
    </xf>
    <xf numFmtId="0" fontId="3" fillId="25" borderId="10" xfId="53" applyNumberFormat="1" applyFont="1" applyFill="1" applyBorder="1" applyAlignment="1">
      <alignment horizontal="center" vertical="center"/>
      <protection/>
    </xf>
    <xf numFmtId="0" fontId="5" fillId="25" borderId="10" xfId="53" applyFill="1" applyBorder="1" applyAlignment="1">
      <alignment horizontal="center" vertical="center" wrapText="1"/>
      <protection/>
    </xf>
    <xf numFmtId="0" fontId="7" fillId="21" borderId="10" xfId="53" applyNumberFormat="1" applyFont="1" applyFill="1" applyBorder="1" applyAlignment="1" quotePrefix="1">
      <alignment horizontal="center" vertical="center" wrapText="1"/>
      <protection/>
    </xf>
    <xf numFmtId="0" fontId="8" fillId="21" borderId="10" xfId="53" applyNumberFormat="1" applyFont="1" applyFill="1" applyBorder="1" applyAlignment="1">
      <alignment horizontal="left" vertical="center" wrapText="1" indent="1"/>
      <protection/>
    </xf>
    <xf numFmtId="1" fontId="5" fillId="21" borderId="10" xfId="53" applyNumberFormat="1" applyFill="1" applyBorder="1" applyAlignment="1">
      <alignment horizontal="center" vertical="center" wrapText="1"/>
      <protection/>
    </xf>
    <xf numFmtId="0" fontId="5" fillId="21" borderId="10" xfId="53" applyNumberFormat="1" applyFill="1" applyBorder="1" applyAlignment="1">
      <alignment horizontal="center" vertical="center" wrapText="1"/>
      <protection/>
    </xf>
    <xf numFmtId="0" fontId="3" fillId="21" borderId="10" xfId="53" applyNumberFormat="1" applyFont="1" applyFill="1" applyBorder="1" applyAlignment="1">
      <alignment horizontal="center" vertical="center"/>
      <protection/>
    </xf>
    <xf numFmtId="0" fontId="5" fillId="21" borderId="10" xfId="53" applyFill="1" applyBorder="1" applyAlignment="1">
      <alignment horizontal="center" vertical="center" wrapText="1"/>
      <protection/>
    </xf>
    <xf numFmtId="0" fontId="5" fillId="21" borderId="0" xfId="53" applyFill="1">
      <alignment horizontal="left" vertical="top" wrapText="1" indent="1"/>
      <protection/>
    </xf>
    <xf numFmtId="0" fontId="5" fillId="21" borderId="0" xfId="53" applyFill="1" applyBorder="1">
      <alignment horizontal="left" vertical="top" wrapText="1" indent="1"/>
      <protection/>
    </xf>
    <xf numFmtId="0" fontId="5" fillId="0" borderId="0" xfId="53" applyBorder="1">
      <alignment horizontal="left" vertical="top" wrapText="1" indent="1"/>
      <protection/>
    </xf>
    <xf numFmtId="0" fontId="7" fillId="0" borderId="0" xfId="53" applyNumberFormat="1" applyFont="1" applyBorder="1" applyAlignment="1" quotePrefix="1">
      <alignment horizontal="center" vertical="center" wrapText="1"/>
      <protection/>
    </xf>
    <xf numFmtId="2" fontId="5" fillId="0" borderId="0" xfId="53" applyNumberFormat="1" applyBorder="1" applyAlignment="1">
      <alignment horizontal="center" vertical="center" wrapText="1"/>
      <protection/>
    </xf>
    <xf numFmtId="2" fontId="3" fillId="0" borderId="0" xfId="53" applyNumberFormat="1" applyFont="1" applyBorder="1" applyAlignment="1">
      <alignment horizontal="center" vertical="center"/>
      <protection/>
    </xf>
    <xf numFmtId="0" fontId="3" fillId="0" borderId="0" xfId="53" applyNumberFormat="1" applyFont="1" applyBorder="1" applyAlignment="1">
      <alignment horizontal="center" vertical="center"/>
      <protection/>
    </xf>
    <xf numFmtId="0" fontId="5" fillId="0" borderId="0" xfId="53" applyBorder="1" applyAlignment="1">
      <alignment horizontal="left" vertical="center" wrapText="1"/>
      <protection/>
    </xf>
    <xf numFmtId="180" fontId="3" fillId="0" borderId="0" xfId="53" applyNumberFormat="1" applyFont="1" applyBorder="1" applyAlignment="1">
      <alignment horizontal="center" vertical="center"/>
      <protection/>
    </xf>
    <xf numFmtId="0" fontId="8" fillId="0" borderId="0" xfId="53" applyNumberFormat="1" applyFont="1" applyBorder="1" applyAlignment="1">
      <alignment horizontal="left" vertical="top" wrapText="1" indent="1"/>
      <protection/>
    </xf>
    <xf numFmtId="0" fontId="5" fillId="0" borderId="0" xfId="53" applyNumberFormat="1" applyBorder="1" applyAlignment="1">
      <alignment horizontal="left" vertical="top" wrapText="1" indent="1"/>
      <protection/>
    </xf>
    <xf numFmtId="49" fontId="5" fillId="0" borderId="0" xfId="53" applyNumberFormat="1" applyBorder="1">
      <alignment horizontal="left" vertical="top" wrapText="1" indent="1"/>
      <protection/>
    </xf>
    <xf numFmtId="49" fontId="2" fillId="0" borderId="0" xfId="53" applyNumberFormat="1" applyFont="1" applyBorder="1" applyAlignment="1">
      <alignment horizontal="center" vertical="top" wrapText="1"/>
      <protection/>
    </xf>
    <xf numFmtId="49" fontId="5" fillId="0" borderId="0" xfId="53" applyNumberFormat="1" applyBorder="1" applyAlignment="1">
      <alignment horizontal="center" vertical="top" wrapText="1"/>
      <protection/>
    </xf>
    <xf numFmtId="14" fontId="5" fillId="0" borderId="0" xfId="53" applyNumberFormat="1" applyBorder="1" applyAlignment="1">
      <alignment horizontal="center" vertical="center" wrapText="1"/>
      <protection/>
    </xf>
    <xf numFmtId="0" fontId="5" fillId="0" borderId="0" xfId="53" applyNumberFormat="1" applyBorder="1" applyAlignment="1">
      <alignment horizontal="center" vertical="center" wrapText="1"/>
      <protection/>
    </xf>
    <xf numFmtId="0" fontId="5" fillId="0" borderId="0" xfId="53" applyBorder="1" applyAlignment="1">
      <alignment horizontal="left" vertical="top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49" fontId="5" fillId="0" borderId="0" xfId="56" applyNumberFormat="1">
      <alignment horizontal="left" vertical="top" wrapText="1" indent="1"/>
      <protection/>
    </xf>
    <xf numFmtId="0" fontId="5" fillId="0" borderId="0" xfId="56">
      <alignment horizontal="left" vertical="top" wrapText="1" indent="1"/>
      <protection/>
    </xf>
    <xf numFmtId="49" fontId="1" fillId="0" borderId="0" xfId="56" applyNumberFormat="1" applyFont="1" applyAlignment="1">
      <alignment horizontal="center" vertical="top" wrapText="1"/>
      <protection/>
    </xf>
    <xf numFmtId="0" fontId="5" fillId="0" borderId="0" xfId="56" applyAlignment="1">
      <alignment horizontal="center" vertical="top" wrapText="1"/>
      <protection/>
    </xf>
    <xf numFmtId="49" fontId="1" fillId="0" borderId="0" xfId="55" applyNumberFormat="1" applyFont="1" applyAlignment="1">
      <alignment horizontal="center" vertical="top" wrapText="1"/>
      <protection/>
    </xf>
    <xf numFmtId="0" fontId="2" fillId="0" borderId="0" xfId="56" applyFont="1" applyBorder="1" applyAlignment="1">
      <alignment horizontal="center" vertical="center" wrapText="1"/>
      <protection/>
    </xf>
    <xf numFmtId="0" fontId="5" fillId="0" borderId="0" xfId="56" applyBorder="1" applyAlignment="1">
      <alignment horizontal="center" vertical="center" wrapText="1"/>
      <protection/>
    </xf>
    <xf numFmtId="0" fontId="3" fillId="0" borderId="0" xfId="56" applyFont="1" applyAlignment="1">
      <alignment horizontal="left" vertical="top" wrapText="1"/>
      <protection/>
    </xf>
    <xf numFmtId="14" fontId="3" fillId="0" borderId="0" xfId="56" applyNumberFormat="1" applyFont="1" applyAlignment="1">
      <alignment horizontal="left" vertical="center" wrapText="1" indent="2"/>
      <protection/>
    </xf>
    <xf numFmtId="0" fontId="5" fillId="0" borderId="0" xfId="56" applyAlignment="1">
      <alignment horizontal="center" vertical="center" wrapText="1"/>
      <protection/>
    </xf>
    <xf numFmtId="0" fontId="3" fillId="0" borderId="0" xfId="56" applyNumberFormat="1" applyFont="1" applyAlignment="1">
      <alignment horizontal="left" vertical="top" wrapText="1" indent="2"/>
      <protection/>
    </xf>
    <xf numFmtId="0" fontId="5" fillId="0" borderId="0" xfId="56" applyNumberFormat="1" applyAlignment="1">
      <alignment horizontal="center" vertical="center" wrapText="1"/>
      <protection/>
    </xf>
    <xf numFmtId="0" fontId="5" fillId="0" borderId="0" xfId="56" applyAlignment="1">
      <alignment horizontal="right" vertical="top" wrapText="1"/>
      <protection/>
    </xf>
    <xf numFmtId="0" fontId="5" fillId="0" borderId="0" xfId="56" applyFill="1">
      <alignment horizontal="left" vertical="top" wrapText="1" indent="1"/>
      <protection/>
    </xf>
    <xf numFmtId="0" fontId="5" fillId="0" borderId="0" xfId="56" applyNumberFormat="1" applyFont="1" applyFill="1" applyAlignment="1">
      <alignment horizontal="center" vertical="center" wrapText="1"/>
      <protection/>
    </xf>
    <xf numFmtId="0" fontId="5" fillId="0" borderId="0" xfId="56" applyNumberFormat="1" applyFont="1" applyAlignment="1">
      <alignment horizontal="center" vertical="center" wrapText="1"/>
      <protection/>
    </xf>
    <xf numFmtId="0" fontId="6" fillId="4" borderId="10" xfId="56" applyFont="1" applyFill="1" applyBorder="1" applyAlignment="1">
      <alignment horizontal="center" vertical="center" wrapText="1"/>
      <protection/>
    </xf>
    <xf numFmtId="0" fontId="6" fillId="4" borderId="10" xfId="56" applyNumberFormat="1" applyFont="1" applyFill="1" applyBorder="1" applyAlignment="1">
      <alignment horizontal="center" vertical="center" wrapText="1"/>
      <protection/>
    </xf>
    <xf numFmtId="0" fontId="6" fillId="24" borderId="11" xfId="56" applyNumberFormat="1" applyFont="1" applyFill="1" applyBorder="1" applyAlignment="1">
      <alignment horizontal="center" vertical="center" wrapText="1"/>
      <protection/>
    </xf>
    <xf numFmtId="0" fontId="6" fillId="7" borderId="11" xfId="56" applyNumberFormat="1" applyFont="1" applyFill="1" applyBorder="1" applyAlignment="1">
      <alignment horizontal="center" vertical="center" wrapText="1"/>
      <protection/>
    </xf>
    <xf numFmtId="0" fontId="7" fillId="24" borderId="10" xfId="56" applyNumberFormat="1" applyFont="1" applyFill="1" applyBorder="1" applyAlignment="1" quotePrefix="1">
      <alignment horizontal="center" vertical="center" wrapText="1"/>
      <protection/>
    </xf>
    <xf numFmtId="0" fontId="8" fillId="25" borderId="10" xfId="56" applyNumberFormat="1" applyFont="1" applyFill="1" applyBorder="1" applyAlignment="1">
      <alignment horizontal="left" vertical="center" wrapText="1" indent="1"/>
      <protection/>
    </xf>
    <xf numFmtId="0" fontId="9" fillId="25" borderId="10" xfId="56" applyNumberFormat="1" applyFont="1" applyFill="1" applyBorder="1" applyAlignment="1">
      <alignment horizontal="center" vertical="center" wrapText="1"/>
      <protection/>
    </xf>
    <xf numFmtId="1" fontId="5" fillId="4" borderId="10" xfId="56" applyNumberFormat="1" applyFill="1" applyBorder="1" applyAlignment="1">
      <alignment horizontal="center" vertical="center" wrapText="1"/>
      <protection/>
    </xf>
    <xf numFmtId="0" fontId="5" fillId="0" borderId="0" xfId="55">
      <alignment horizontal="left" vertical="top" wrapText="1" indent="1"/>
      <protection/>
    </xf>
    <xf numFmtId="0" fontId="5" fillId="4" borderId="10" xfId="56" applyNumberFormat="1" applyFill="1" applyBorder="1" applyAlignment="1">
      <alignment horizontal="center" vertical="center" wrapText="1"/>
      <protection/>
    </xf>
    <xf numFmtId="1" fontId="5" fillId="24" borderId="10" xfId="56" applyNumberFormat="1" applyFill="1" applyBorder="1" applyAlignment="1">
      <alignment horizontal="center" vertical="center" wrapText="1"/>
      <protection/>
    </xf>
    <xf numFmtId="0" fontId="5" fillId="24" borderId="10" xfId="56" applyNumberFormat="1" applyFill="1" applyBorder="1" applyAlignment="1">
      <alignment horizontal="center" vertical="center" wrapText="1"/>
      <protection/>
    </xf>
    <xf numFmtId="1" fontId="5" fillId="7" borderId="10" xfId="56" applyNumberFormat="1" applyFill="1" applyBorder="1" applyAlignment="1">
      <alignment horizontal="center" vertical="center" wrapText="1"/>
      <protection/>
    </xf>
    <xf numFmtId="0" fontId="5" fillId="7" borderId="10" xfId="56" applyNumberFormat="1" applyFill="1" applyBorder="1" applyAlignment="1">
      <alignment horizontal="center" vertical="center" wrapText="1"/>
      <protection/>
    </xf>
    <xf numFmtId="0" fontId="3" fillId="25" borderId="10" xfId="56" applyNumberFormat="1" applyFont="1" applyFill="1" applyBorder="1" applyAlignment="1">
      <alignment horizontal="center" vertical="center"/>
      <protection/>
    </xf>
    <xf numFmtId="0" fontId="5" fillId="25" borderId="10" xfId="56" applyFill="1" applyBorder="1" applyAlignment="1">
      <alignment horizontal="center" vertical="center" wrapText="1"/>
      <protection/>
    </xf>
    <xf numFmtId="0" fontId="7" fillId="21" borderId="10" xfId="56" applyNumberFormat="1" applyFont="1" applyFill="1" applyBorder="1" applyAlignment="1" quotePrefix="1">
      <alignment horizontal="center" vertical="center" wrapText="1"/>
      <protection/>
    </xf>
    <xf numFmtId="0" fontId="8" fillId="21" borderId="10" xfId="56" applyNumberFormat="1" applyFont="1" applyFill="1" applyBorder="1" applyAlignment="1">
      <alignment horizontal="left" vertical="center" wrapText="1" indent="1"/>
      <protection/>
    </xf>
    <xf numFmtId="1" fontId="5" fillId="21" borderId="10" xfId="56" applyNumberFormat="1" applyFill="1" applyBorder="1" applyAlignment="1">
      <alignment horizontal="center" vertical="center" wrapText="1"/>
      <protection/>
    </xf>
    <xf numFmtId="0" fontId="5" fillId="21" borderId="10" xfId="56" applyNumberFormat="1" applyFill="1" applyBorder="1" applyAlignment="1">
      <alignment horizontal="center" vertical="center" wrapText="1"/>
      <protection/>
    </xf>
    <xf numFmtId="0" fontId="3" fillId="21" borderId="10" xfId="56" applyNumberFormat="1" applyFont="1" applyFill="1" applyBorder="1" applyAlignment="1">
      <alignment horizontal="center" vertical="center"/>
      <protection/>
    </xf>
    <xf numFmtId="0" fontId="5" fillId="21" borderId="10" xfId="56" applyFill="1" applyBorder="1" applyAlignment="1">
      <alignment horizontal="center" vertical="center" wrapText="1"/>
      <protection/>
    </xf>
    <xf numFmtId="0" fontId="5" fillId="0" borderId="0" xfId="56" applyFill="1" applyBorder="1">
      <alignment horizontal="left" vertical="top" wrapText="1" indent="1"/>
      <protection/>
    </xf>
    <xf numFmtId="0" fontId="5" fillId="0" borderId="0" xfId="56" applyBorder="1">
      <alignment horizontal="left" vertical="top" wrapText="1" indent="1"/>
      <protection/>
    </xf>
    <xf numFmtId="0" fontId="7" fillId="0" borderId="0" xfId="56" applyNumberFormat="1" applyFont="1" applyBorder="1" applyAlignment="1" quotePrefix="1">
      <alignment horizontal="center" vertical="center" wrapText="1"/>
      <protection/>
    </xf>
    <xf numFmtId="2" fontId="5" fillId="0" borderId="0" xfId="56" applyNumberFormat="1" applyBorder="1" applyAlignment="1">
      <alignment horizontal="center" vertical="center" wrapText="1"/>
      <protection/>
    </xf>
    <xf numFmtId="2" fontId="3" fillId="0" borderId="0" xfId="56" applyNumberFormat="1" applyFont="1" applyBorder="1" applyAlignment="1">
      <alignment horizontal="center" vertical="center"/>
      <protection/>
    </xf>
    <xf numFmtId="0" fontId="3" fillId="0" borderId="0" xfId="56" applyNumberFormat="1" applyFont="1" applyBorder="1" applyAlignment="1">
      <alignment horizontal="center" vertical="center"/>
      <protection/>
    </xf>
    <xf numFmtId="0" fontId="5" fillId="0" borderId="0" xfId="56" applyBorder="1" applyAlignment="1">
      <alignment horizontal="left" vertical="center" wrapText="1"/>
      <protection/>
    </xf>
    <xf numFmtId="180" fontId="3" fillId="0" borderId="0" xfId="56" applyNumberFormat="1" applyFont="1" applyBorder="1" applyAlignment="1">
      <alignment horizontal="center" vertical="center"/>
      <protection/>
    </xf>
    <xf numFmtId="0" fontId="8" fillId="0" borderId="0" xfId="56" applyNumberFormat="1" applyFont="1" applyBorder="1" applyAlignment="1">
      <alignment horizontal="left" vertical="top" wrapText="1" indent="1"/>
      <protection/>
    </xf>
    <xf numFmtId="0" fontId="5" fillId="0" borderId="0" xfId="56" applyNumberFormat="1" applyBorder="1" applyAlignment="1">
      <alignment horizontal="left" vertical="top" wrapText="1" indent="1"/>
      <protection/>
    </xf>
    <xf numFmtId="49" fontId="5" fillId="0" borderId="0" xfId="56" applyNumberFormat="1" applyBorder="1">
      <alignment horizontal="left" vertical="top" wrapText="1" indent="1"/>
      <protection/>
    </xf>
    <xf numFmtId="49" fontId="2" fillId="0" borderId="0" xfId="56" applyNumberFormat="1" applyFont="1" applyBorder="1" applyAlignment="1">
      <alignment horizontal="center" vertical="top" wrapText="1"/>
      <protection/>
    </xf>
    <xf numFmtId="49" fontId="5" fillId="0" borderId="0" xfId="56" applyNumberFormat="1" applyBorder="1" applyAlignment="1">
      <alignment horizontal="center" vertical="top" wrapText="1"/>
      <protection/>
    </xf>
    <xf numFmtId="14" fontId="5" fillId="0" borderId="0" xfId="56" applyNumberFormat="1" applyBorder="1" applyAlignment="1">
      <alignment horizontal="center" vertical="center" wrapText="1"/>
      <protection/>
    </xf>
    <xf numFmtId="0" fontId="5" fillId="0" borderId="0" xfId="56" applyNumberFormat="1" applyBorder="1" applyAlignment="1">
      <alignment horizontal="center" vertical="center" wrapText="1"/>
      <protection/>
    </xf>
    <xf numFmtId="0" fontId="5" fillId="0" borderId="0" xfId="56" applyBorder="1" applyAlignment="1">
      <alignment horizontal="left" vertical="top" wrapText="1"/>
      <protection/>
    </xf>
    <xf numFmtId="0" fontId="12" fillId="0" borderId="0" xfId="56" applyNumberFormat="1" applyFont="1" applyBorder="1" applyAlignment="1">
      <alignment horizontal="center" vertical="center" wrapText="1"/>
      <protection/>
    </xf>
    <xf numFmtId="49" fontId="5" fillId="0" borderId="0" xfId="55" applyNumberFormat="1">
      <alignment horizontal="left" vertical="top" wrapText="1" indent="1"/>
      <protection/>
    </xf>
    <xf numFmtId="0" fontId="5" fillId="0" borderId="0" xfId="55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5" fillId="0" borderId="0" xfId="55" applyBorder="1" applyAlignment="1">
      <alignment horizontal="center" vertical="center" wrapText="1"/>
      <protection/>
    </xf>
    <xf numFmtId="0" fontId="3" fillId="0" borderId="0" xfId="55" applyFont="1" applyAlignment="1">
      <alignment horizontal="left" vertical="top" wrapText="1"/>
      <protection/>
    </xf>
    <xf numFmtId="14" fontId="3" fillId="0" borderId="0" xfId="55" applyNumberFormat="1" applyFont="1" applyAlignment="1">
      <alignment horizontal="left" vertical="center" wrapText="1" indent="2"/>
      <protection/>
    </xf>
    <xf numFmtId="0" fontId="5" fillId="0" borderId="0" xfId="55" applyAlignment="1">
      <alignment horizontal="center" vertical="center" wrapText="1"/>
      <protection/>
    </xf>
    <xf numFmtId="0" fontId="3" fillId="0" borderId="0" xfId="55" applyNumberFormat="1" applyFont="1" applyAlignment="1">
      <alignment horizontal="left" vertical="top" wrapText="1" indent="2"/>
      <protection/>
    </xf>
    <xf numFmtId="0" fontId="5" fillId="0" borderId="0" xfId="55" applyNumberFormat="1" applyAlignment="1">
      <alignment horizontal="center" vertical="center" wrapText="1"/>
      <protection/>
    </xf>
    <xf numFmtId="0" fontId="5" fillId="0" borderId="0" xfId="55" applyAlignment="1">
      <alignment horizontal="right" vertical="top" wrapText="1"/>
      <protection/>
    </xf>
    <xf numFmtId="0" fontId="5" fillId="0" borderId="0" xfId="55" applyFill="1">
      <alignment horizontal="left" vertical="top" wrapText="1" indent="1"/>
      <protection/>
    </xf>
    <xf numFmtId="0" fontId="5" fillId="0" borderId="0" xfId="55" applyNumberFormat="1" applyFont="1" applyFill="1" applyAlignment="1">
      <alignment horizontal="center" vertical="center" wrapText="1"/>
      <protection/>
    </xf>
    <xf numFmtId="0" fontId="5" fillId="0" borderId="0" xfId="55" applyNumberFormat="1" applyFont="1" applyAlignment="1">
      <alignment horizontal="center" vertical="center" wrapText="1"/>
      <protection/>
    </xf>
    <xf numFmtId="0" fontId="6" fillId="24" borderId="10" xfId="55" applyFont="1" applyFill="1" applyBorder="1" applyAlignment="1">
      <alignment horizontal="center" vertical="center" wrapText="1"/>
      <protection/>
    </xf>
    <xf numFmtId="0" fontId="6" fillId="24" borderId="10" xfId="55" applyNumberFormat="1" applyFont="1" applyFill="1" applyBorder="1" applyAlignment="1">
      <alignment horizontal="center" vertical="center" wrapText="1"/>
      <protection/>
    </xf>
    <xf numFmtId="0" fontId="6" fillId="22" borderId="11" xfId="55" applyNumberFormat="1" applyFont="1" applyFill="1" applyBorder="1" applyAlignment="1">
      <alignment horizontal="center" vertical="center" wrapText="1"/>
      <protection/>
    </xf>
    <xf numFmtId="0" fontId="6" fillId="7" borderId="11" xfId="55" applyNumberFormat="1" applyFont="1" applyFill="1" applyBorder="1" applyAlignment="1">
      <alignment horizontal="center" vertical="center" wrapText="1"/>
      <protection/>
    </xf>
    <xf numFmtId="0" fontId="7" fillId="21" borderId="10" xfId="55" applyNumberFormat="1" applyFont="1" applyFill="1" applyBorder="1" applyAlignment="1" quotePrefix="1">
      <alignment horizontal="center" vertical="center" wrapText="1"/>
      <protection/>
    </xf>
    <xf numFmtId="0" fontId="8" fillId="25" borderId="10" xfId="55" applyNumberFormat="1" applyFont="1" applyFill="1" applyBorder="1" applyAlignment="1">
      <alignment horizontal="left" vertical="center" wrapText="1" indent="1"/>
      <protection/>
    </xf>
    <xf numFmtId="1" fontId="5" fillId="24" borderId="10" xfId="55" applyNumberFormat="1" applyFill="1" applyBorder="1" applyAlignment="1">
      <alignment horizontal="center" vertical="center" wrapText="1"/>
      <protection/>
    </xf>
    <xf numFmtId="0" fontId="5" fillId="24" borderId="10" xfId="55" applyNumberFormat="1" applyFill="1" applyBorder="1" applyAlignment="1">
      <alignment horizontal="center" vertical="center" wrapText="1"/>
      <protection/>
    </xf>
    <xf numFmtId="1" fontId="5" fillId="22" borderId="10" xfId="55" applyNumberFormat="1" applyFill="1" applyBorder="1" applyAlignment="1">
      <alignment horizontal="center" vertical="center" wrapText="1"/>
      <protection/>
    </xf>
    <xf numFmtId="0" fontId="5" fillId="22" borderId="10" xfId="55" applyNumberFormat="1" applyFill="1" applyBorder="1" applyAlignment="1">
      <alignment horizontal="center" vertical="center" wrapText="1"/>
      <protection/>
    </xf>
    <xf numFmtId="1" fontId="5" fillId="7" borderId="10" xfId="55" applyNumberFormat="1" applyFill="1" applyBorder="1" applyAlignment="1">
      <alignment horizontal="center" vertical="center" wrapText="1"/>
      <protection/>
    </xf>
    <xf numFmtId="0" fontId="5" fillId="7" borderId="10" xfId="55" applyNumberFormat="1" applyFill="1" applyBorder="1" applyAlignment="1">
      <alignment horizontal="center" vertical="center" wrapText="1"/>
      <protection/>
    </xf>
    <xf numFmtId="0" fontId="3" fillId="25" borderId="10" xfId="55" applyNumberFormat="1" applyFont="1" applyFill="1" applyBorder="1" applyAlignment="1">
      <alignment horizontal="center" vertical="center"/>
      <protection/>
    </xf>
    <xf numFmtId="0" fontId="5" fillId="25" borderId="10" xfId="55" applyFill="1" applyBorder="1" applyAlignment="1">
      <alignment horizontal="center" vertical="center" wrapText="1"/>
      <protection/>
    </xf>
    <xf numFmtId="0" fontId="8" fillId="21" borderId="10" xfId="55" applyNumberFormat="1" applyFont="1" applyFill="1" applyBorder="1" applyAlignment="1">
      <alignment horizontal="left" vertical="center" wrapText="1" indent="1"/>
      <protection/>
    </xf>
    <xf numFmtId="1" fontId="5" fillId="21" borderId="10" xfId="55" applyNumberFormat="1" applyFill="1" applyBorder="1" applyAlignment="1">
      <alignment horizontal="center" vertical="center" wrapText="1"/>
      <protection/>
    </xf>
    <xf numFmtId="0" fontId="5" fillId="21" borderId="10" xfId="55" applyNumberFormat="1" applyFill="1" applyBorder="1" applyAlignment="1">
      <alignment horizontal="center" vertical="center" wrapText="1"/>
      <protection/>
    </xf>
    <xf numFmtId="0" fontId="3" fillId="21" borderId="10" xfId="55" applyNumberFormat="1" applyFont="1" applyFill="1" applyBorder="1" applyAlignment="1">
      <alignment horizontal="center" vertical="center"/>
      <protection/>
    </xf>
    <xf numFmtId="0" fontId="5" fillId="21" borderId="10" xfId="55" applyFill="1" applyBorder="1" applyAlignment="1">
      <alignment horizontal="center" vertical="center" wrapText="1"/>
      <protection/>
    </xf>
    <xf numFmtId="0" fontId="5" fillId="0" borderId="0" xfId="55" applyFill="1" applyBorder="1">
      <alignment horizontal="left" vertical="top" wrapText="1" indent="1"/>
      <protection/>
    </xf>
    <xf numFmtId="0" fontId="5" fillId="0" borderId="0" xfId="55" applyBorder="1">
      <alignment horizontal="left" vertical="top" wrapText="1" indent="1"/>
      <protection/>
    </xf>
    <xf numFmtId="0" fontId="7" fillId="0" borderId="0" xfId="55" applyNumberFormat="1" applyFont="1" applyBorder="1" applyAlignment="1" quotePrefix="1">
      <alignment horizontal="center" vertical="center" wrapText="1"/>
      <protection/>
    </xf>
    <xf numFmtId="2" fontId="5" fillId="0" borderId="0" xfId="55" applyNumberFormat="1" applyBorder="1" applyAlignment="1">
      <alignment horizontal="center" vertical="center" wrapText="1"/>
      <protection/>
    </xf>
    <xf numFmtId="2" fontId="3" fillId="0" borderId="0" xfId="55" applyNumberFormat="1" applyFont="1" applyBorder="1" applyAlignment="1">
      <alignment horizontal="center" vertical="center"/>
      <protection/>
    </xf>
    <xf numFmtId="0" fontId="3" fillId="0" borderId="0" xfId="55" applyNumberFormat="1" applyFont="1" applyBorder="1" applyAlignment="1">
      <alignment horizontal="center" vertical="center"/>
      <protection/>
    </xf>
    <xf numFmtId="0" fontId="5" fillId="0" borderId="0" xfId="55" applyBorder="1" applyAlignment="1">
      <alignment horizontal="left" vertical="center" wrapText="1"/>
      <protection/>
    </xf>
    <xf numFmtId="180" fontId="3" fillId="0" borderId="0" xfId="55" applyNumberFormat="1" applyFont="1" applyBorder="1" applyAlignment="1">
      <alignment horizontal="center" vertical="center"/>
      <protection/>
    </xf>
    <xf numFmtId="0" fontId="8" fillId="0" borderId="0" xfId="55" applyNumberFormat="1" applyFont="1" applyBorder="1" applyAlignment="1">
      <alignment horizontal="left" vertical="top" wrapText="1" indent="1"/>
      <protection/>
    </xf>
    <xf numFmtId="0" fontId="5" fillId="0" borderId="0" xfId="55" applyNumberFormat="1" applyBorder="1" applyAlignment="1">
      <alignment horizontal="left" vertical="top" wrapText="1" indent="1"/>
      <protection/>
    </xf>
    <xf numFmtId="49" fontId="5" fillId="0" borderId="0" xfId="55" applyNumberFormat="1" applyBorder="1">
      <alignment horizontal="left" vertical="top" wrapText="1" indent="1"/>
      <protection/>
    </xf>
    <xf numFmtId="49" fontId="2" fillId="0" borderId="0" xfId="55" applyNumberFormat="1" applyFont="1" applyBorder="1" applyAlignment="1">
      <alignment horizontal="center" vertical="top" wrapText="1"/>
      <protection/>
    </xf>
    <xf numFmtId="49" fontId="5" fillId="0" borderId="0" xfId="55" applyNumberFormat="1" applyBorder="1" applyAlignment="1">
      <alignment horizontal="center" vertical="top" wrapText="1"/>
      <protection/>
    </xf>
    <xf numFmtId="14" fontId="5" fillId="0" borderId="0" xfId="55" applyNumberFormat="1" applyBorder="1" applyAlignment="1">
      <alignment horizontal="center" vertical="center" wrapText="1"/>
      <protection/>
    </xf>
    <xf numFmtId="0" fontId="5" fillId="0" borderId="0" xfId="55" applyNumberFormat="1" applyBorder="1" applyAlignment="1">
      <alignment horizontal="center" vertical="center" wrapText="1"/>
      <protection/>
    </xf>
    <xf numFmtId="0" fontId="5" fillId="0" borderId="0" xfId="55" applyBorder="1" applyAlignment="1">
      <alignment horizontal="left" vertical="top" wrapText="1"/>
      <protection/>
    </xf>
    <xf numFmtId="0" fontId="12" fillId="0" borderId="0" xfId="55" applyNumberFormat="1" applyFont="1" applyBorder="1" applyAlignment="1">
      <alignment horizontal="center" vertical="center" wrapText="1"/>
      <protection/>
    </xf>
    <xf numFmtId="49" fontId="5" fillId="0" borderId="0" xfId="54" applyNumberFormat="1">
      <alignment horizontal="left" vertical="top" wrapText="1" indent="1"/>
      <protection/>
    </xf>
    <xf numFmtId="0" fontId="5" fillId="0" borderId="0" xfId="54">
      <alignment horizontal="left" vertical="top" wrapText="1" indent="1"/>
      <protection/>
    </xf>
    <xf numFmtId="49" fontId="1" fillId="0" borderId="0" xfId="54" applyNumberFormat="1" applyFont="1" applyAlignment="1">
      <alignment horizontal="center" vertical="top" wrapText="1"/>
      <protection/>
    </xf>
    <xf numFmtId="0" fontId="5" fillId="0" borderId="0" xfId="54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5" fillId="0" borderId="0" xfId="54" applyBorder="1" applyAlignment="1">
      <alignment horizontal="center" vertical="center" wrapText="1"/>
      <protection/>
    </xf>
    <xf numFmtId="0" fontId="3" fillId="0" borderId="0" xfId="54" applyFont="1" applyAlignment="1">
      <alignment horizontal="left" vertical="top" wrapText="1"/>
      <protection/>
    </xf>
    <xf numFmtId="14" fontId="3" fillId="0" borderId="0" xfId="54" applyNumberFormat="1" applyFont="1" applyAlignment="1">
      <alignment horizontal="left" vertical="center" wrapText="1" indent="2"/>
      <protection/>
    </xf>
    <xf numFmtId="0" fontId="5" fillId="0" borderId="0" xfId="54" applyAlignment="1">
      <alignment horizontal="center" vertical="center" wrapText="1"/>
      <protection/>
    </xf>
    <xf numFmtId="0" fontId="1" fillId="0" borderId="0" xfId="54" applyNumberFormat="1" applyFont="1" applyAlignment="1">
      <alignment horizontal="left" vertical="top" wrapText="1" indent="2"/>
      <protection/>
    </xf>
    <xf numFmtId="0" fontId="5" fillId="0" borderId="0" xfId="54" applyNumberFormat="1" applyAlignment="1">
      <alignment horizontal="center" vertical="center" wrapText="1"/>
      <protection/>
    </xf>
    <xf numFmtId="0" fontId="5" fillId="0" borderId="0" xfId="54" applyAlignment="1">
      <alignment horizontal="right" vertical="top" wrapText="1"/>
      <protection/>
    </xf>
    <xf numFmtId="0" fontId="5" fillId="0" borderId="0" xfId="54" applyNumberFormat="1" applyFont="1" applyFill="1" applyAlignment="1">
      <alignment horizontal="center" vertical="center" wrapText="1"/>
      <protection/>
    </xf>
    <xf numFmtId="0" fontId="6" fillId="24" borderId="10" xfId="54" applyFont="1" applyFill="1" applyBorder="1" applyAlignment="1">
      <alignment horizontal="center" vertical="center" wrapText="1"/>
      <protection/>
    </xf>
    <xf numFmtId="0" fontId="6" fillId="24" borderId="10" xfId="54" applyNumberFormat="1" applyFont="1" applyFill="1" applyBorder="1" applyAlignment="1">
      <alignment horizontal="center" vertical="center" wrapText="1"/>
      <protection/>
    </xf>
    <xf numFmtId="0" fontId="6" fillId="22" borderId="11" xfId="54" applyNumberFormat="1" applyFont="1" applyFill="1" applyBorder="1" applyAlignment="1">
      <alignment horizontal="center" vertical="center" wrapText="1"/>
      <protection/>
    </xf>
    <xf numFmtId="0" fontId="6" fillId="7" borderId="11" xfId="54" applyNumberFormat="1" applyFont="1" applyFill="1" applyBorder="1" applyAlignment="1">
      <alignment horizontal="center" vertical="center" wrapText="1"/>
      <protection/>
    </xf>
    <xf numFmtId="0" fontId="7" fillId="24" borderId="10" xfId="54" applyNumberFormat="1" applyFont="1" applyFill="1" applyBorder="1" applyAlignment="1" quotePrefix="1">
      <alignment horizontal="center" vertical="center" wrapText="1"/>
      <protection/>
    </xf>
    <xf numFmtId="0" fontId="8" fillId="25" borderId="10" xfId="54" applyNumberFormat="1" applyFont="1" applyFill="1" applyBorder="1" applyAlignment="1">
      <alignment horizontal="left" vertical="center" wrapText="1" indent="1"/>
      <protection/>
    </xf>
    <xf numFmtId="0" fontId="9" fillId="25" borderId="10" xfId="54" applyNumberFormat="1" applyFont="1" applyFill="1" applyBorder="1" applyAlignment="1">
      <alignment horizontal="center" vertical="center" wrapText="1"/>
      <protection/>
    </xf>
    <xf numFmtId="1" fontId="5" fillId="24" borderId="10" xfId="54" applyNumberFormat="1" applyFill="1" applyBorder="1" applyAlignment="1">
      <alignment horizontal="center" vertical="center" wrapText="1"/>
      <protection/>
    </xf>
    <xf numFmtId="0" fontId="5" fillId="24" borderId="10" xfId="54" applyNumberFormat="1" applyFill="1" applyBorder="1" applyAlignment="1">
      <alignment horizontal="center" vertical="center" wrapText="1"/>
      <protection/>
    </xf>
    <xf numFmtId="1" fontId="5" fillId="22" borderId="10" xfId="54" applyNumberFormat="1" applyFill="1" applyBorder="1" applyAlignment="1">
      <alignment horizontal="center" vertical="center" wrapText="1"/>
      <protection/>
    </xf>
    <xf numFmtId="0" fontId="5" fillId="22" borderId="10" xfId="54" applyNumberFormat="1" applyFill="1" applyBorder="1" applyAlignment="1">
      <alignment horizontal="center" vertical="center" wrapText="1"/>
      <protection/>
    </xf>
    <xf numFmtId="1" fontId="5" fillId="7" borderId="10" xfId="54" applyNumberFormat="1" applyFill="1" applyBorder="1" applyAlignment="1">
      <alignment horizontal="center" vertical="center" wrapText="1"/>
      <protection/>
    </xf>
    <xf numFmtId="0" fontId="5" fillId="7" borderId="10" xfId="54" applyNumberFormat="1" applyFill="1" applyBorder="1" applyAlignment="1">
      <alignment horizontal="center" vertical="center" wrapText="1"/>
      <protection/>
    </xf>
    <xf numFmtId="0" fontId="3" fillId="25" borderId="10" xfId="54" applyNumberFormat="1" applyFont="1" applyFill="1" applyBorder="1" applyAlignment="1">
      <alignment horizontal="center" vertical="center"/>
      <protection/>
    </xf>
    <xf numFmtId="0" fontId="5" fillId="25" borderId="10" xfId="54" applyFill="1" applyBorder="1" applyAlignment="1">
      <alignment horizontal="center" vertical="center" wrapText="1"/>
      <protection/>
    </xf>
    <xf numFmtId="0" fontId="5" fillId="0" borderId="0" xfId="54" applyFill="1">
      <alignment horizontal="left" vertical="top" wrapText="1" indent="1"/>
      <protection/>
    </xf>
    <xf numFmtId="0" fontId="8" fillId="25" borderId="10" xfId="54" applyNumberFormat="1" applyFont="1" applyFill="1" applyBorder="1" applyAlignment="1">
      <alignment horizontal="center" vertical="center" wrapText="1"/>
      <protection/>
    </xf>
    <xf numFmtId="1" fontId="5" fillId="24" borderId="10" xfId="55" applyNumberFormat="1" applyFont="1" applyFill="1" applyBorder="1" applyAlignment="1">
      <alignment horizontal="center" vertical="center" wrapText="1"/>
      <protection/>
    </xf>
    <xf numFmtId="1" fontId="5" fillId="7" borderId="10" xfId="55" applyNumberFormat="1" applyFont="1" applyFill="1" applyBorder="1" applyAlignment="1">
      <alignment horizontal="center" vertical="center" wrapText="1"/>
      <protection/>
    </xf>
    <xf numFmtId="1" fontId="5" fillId="4" borderId="10" xfId="56" applyNumberFormat="1" applyFont="1" applyFill="1" applyBorder="1" applyAlignment="1">
      <alignment horizontal="center" vertical="center" wrapText="1"/>
      <protection/>
    </xf>
    <xf numFmtId="1" fontId="5" fillId="24" borderId="10" xfId="56" applyNumberFormat="1" applyFont="1" applyFill="1" applyBorder="1" applyAlignment="1">
      <alignment horizontal="center" vertical="center" wrapText="1"/>
      <protection/>
    </xf>
    <xf numFmtId="1" fontId="5" fillId="7" borderId="10" xfId="56" applyNumberFormat="1" applyFont="1" applyFill="1" applyBorder="1" applyAlignment="1">
      <alignment horizontal="center" vertical="center" wrapText="1"/>
      <protection/>
    </xf>
    <xf numFmtId="0" fontId="8" fillId="25" borderId="10" xfId="54" applyNumberFormat="1" applyFont="1" applyFill="1" applyBorder="1" applyAlignment="1">
      <alignment horizontal="left" vertical="center" wrapText="1"/>
      <protection/>
    </xf>
    <xf numFmtId="0" fontId="9" fillId="25" borderId="10" xfId="54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left" vertical="center" wrapText="1" indent="1"/>
    </xf>
    <xf numFmtId="14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25" borderId="10" xfId="53" applyNumberFormat="1" applyFont="1" applyFill="1" applyBorder="1" applyAlignment="1">
      <alignment horizontal="left" vertical="center" wrapText="1"/>
      <protection/>
    </xf>
    <xf numFmtId="0" fontId="9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55" applyNumberFormat="1" applyFont="1" applyFill="1" applyBorder="1" applyAlignment="1">
      <alignment horizontal="left" vertical="center" wrapText="1"/>
      <protection/>
    </xf>
    <xf numFmtId="0" fontId="9" fillId="24" borderId="10" xfId="56" applyNumberFormat="1" applyFont="1" applyFill="1" applyBorder="1" applyAlignment="1">
      <alignment horizontal="left" vertical="center" wrapText="1"/>
      <protection/>
    </xf>
    <xf numFmtId="0" fontId="9" fillId="25" borderId="10" xfId="55" applyNumberFormat="1" applyFont="1" applyFill="1" applyBorder="1" applyAlignment="1">
      <alignment horizontal="left" vertical="center" wrapText="1"/>
      <protection/>
    </xf>
    <xf numFmtId="0" fontId="9" fillId="25" borderId="10" xfId="56" applyNumberFormat="1" applyFont="1" applyFill="1" applyBorder="1" applyAlignment="1">
      <alignment horizontal="left" vertical="center" wrapText="1"/>
      <protection/>
    </xf>
    <xf numFmtId="0" fontId="9" fillId="25" borderId="10" xfId="55" applyNumberFormat="1" applyFont="1" applyFill="1" applyBorder="1" applyAlignment="1">
      <alignment horizontal="left" vertical="center" wrapText="1"/>
      <protection/>
    </xf>
    <xf numFmtId="0" fontId="9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 indent="1"/>
    </xf>
    <xf numFmtId="0" fontId="8" fillId="0" borderId="10" xfId="0" applyNumberFormat="1" applyFont="1" applyBorder="1" applyAlignment="1">
      <alignment horizontal="left" vertical="center" wrapText="1"/>
    </xf>
    <xf numFmtId="0" fontId="8" fillId="25" borderId="10" xfId="56" applyNumberFormat="1" applyFont="1" applyFill="1" applyBorder="1" applyAlignment="1">
      <alignment horizontal="left" vertical="center" wrapText="1"/>
      <protection/>
    </xf>
    <xf numFmtId="0" fontId="4" fillId="25" borderId="11" xfId="53" applyNumberFormat="1" applyFont="1" applyFill="1" applyBorder="1" applyAlignment="1">
      <alignment horizontal="center" vertical="center" wrapText="1"/>
      <protection/>
    </xf>
    <xf numFmtId="0" fontId="4" fillId="24" borderId="12" xfId="53" applyNumberFormat="1" applyFont="1" applyFill="1" applyBorder="1" applyAlignment="1">
      <alignment horizontal="center" vertical="center" wrapText="1"/>
      <protection/>
    </xf>
    <xf numFmtId="0" fontId="4" fillId="24" borderId="11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Border="1" applyAlignment="1">
      <alignment horizontal="center" vertical="center" wrapText="1"/>
      <protection/>
    </xf>
    <xf numFmtId="0" fontId="8" fillId="25" borderId="10" xfId="53" applyNumberFormat="1" applyFont="1" applyFill="1" applyBorder="1" applyAlignment="1">
      <alignment horizontal="left" vertical="center" wrapText="1"/>
      <protection/>
    </xf>
    <xf numFmtId="0" fontId="9" fillId="25" borderId="10" xfId="53" applyNumberFormat="1" applyFont="1" applyFill="1" applyBorder="1" applyAlignment="1">
      <alignment horizontal="left" vertical="center" wrapText="1" indent="1"/>
      <protection/>
    </xf>
    <xf numFmtId="49" fontId="5" fillId="25" borderId="12" xfId="54" applyNumberFormat="1" applyFont="1" applyFill="1" applyBorder="1" applyAlignment="1">
      <alignment horizontal="center" vertical="center" wrapText="1"/>
      <protection/>
    </xf>
    <xf numFmtId="49" fontId="5" fillId="25" borderId="11" xfId="54" applyNumberFormat="1" applyFont="1" applyFill="1" applyBorder="1" applyAlignment="1">
      <alignment horizontal="center" vertical="center" wrapText="1"/>
      <protection/>
    </xf>
    <xf numFmtId="0" fontId="5" fillId="25" borderId="10" xfId="54" applyNumberFormat="1" applyFont="1" applyFill="1" applyBorder="1" applyAlignment="1">
      <alignment horizontal="center" vertical="center" wrapText="1"/>
      <protection/>
    </xf>
    <xf numFmtId="0" fontId="4" fillId="7" borderId="13" xfId="54" applyNumberFormat="1" applyFont="1" applyFill="1" applyBorder="1" applyAlignment="1">
      <alignment horizontal="center" vertical="center" wrapText="1"/>
      <protection/>
    </xf>
    <xf numFmtId="0" fontId="4" fillId="7" borderId="14" xfId="54" applyNumberFormat="1" applyFont="1" applyFill="1" applyBorder="1" applyAlignment="1">
      <alignment horizontal="center" vertical="center" wrapText="1"/>
      <protection/>
    </xf>
    <xf numFmtId="0" fontId="5" fillId="0" borderId="0" xfId="54" applyNumberFormat="1" applyAlignment="1">
      <alignment horizontal="center" vertical="center" wrapText="1"/>
      <protection/>
    </xf>
    <xf numFmtId="0" fontId="4" fillId="25" borderId="12" xfId="54" applyNumberFormat="1" applyFont="1" applyFill="1" applyBorder="1" applyAlignment="1">
      <alignment horizontal="center" vertical="center" wrapText="1"/>
      <protection/>
    </xf>
    <xf numFmtId="0" fontId="4" fillId="25" borderId="11" xfId="54" applyNumberFormat="1" applyFont="1" applyFill="1" applyBorder="1" applyAlignment="1">
      <alignment horizontal="center" vertical="center" wrapText="1"/>
      <protection/>
    </xf>
    <xf numFmtId="0" fontId="4" fillId="24" borderId="12" xfId="54" applyNumberFormat="1" applyFont="1" applyFill="1" applyBorder="1" applyAlignment="1">
      <alignment horizontal="center" vertical="center" wrapText="1"/>
      <protection/>
    </xf>
    <xf numFmtId="0" fontId="4" fillId="24" borderId="11" xfId="54" applyNumberFormat="1" applyFont="1" applyFill="1" applyBorder="1" applyAlignment="1">
      <alignment horizontal="center" vertical="center" wrapText="1"/>
      <protection/>
    </xf>
    <xf numFmtId="0" fontId="5" fillId="25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NumberFormat="1" applyAlignment="1">
      <alignment horizontal="center" vertical="center" wrapText="1"/>
      <protection/>
    </xf>
    <xf numFmtId="0" fontId="4" fillId="25" borderId="12" xfId="53" applyNumberFormat="1" applyFont="1" applyFill="1" applyBorder="1" applyAlignment="1">
      <alignment horizontal="center" vertical="center" wrapText="1"/>
      <protection/>
    </xf>
    <xf numFmtId="0" fontId="4" fillId="4" borderId="13" xfId="53" applyNumberFormat="1" applyFont="1" applyFill="1" applyBorder="1" applyAlignment="1">
      <alignment horizontal="center" vertical="center" wrapText="1"/>
      <protection/>
    </xf>
    <xf numFmtId="0" fontId="4" fillId="4" borderId="14" xfId="53" applyNumberFormat="1" applyFont="1" applyFill="1" applyBorder="1" applyAlignment="1">
      <alignment horizontal="center" vertical="center" wrapText="1"/>
      <protection/>
    </xf>
    <xf numFmtId="49" fontId="5" fillId="25" borderId="12" xfId="53" applyNumberFormat="1" applyFont="1" applyFill="1" applyBorder="1" applyAlignment="1">
      <alignment horizontal="center" vertical="center" wrapText="1"/>
      <protection/>
    </xf>
    <xf numFmtId="49" fontId="5" fillId="25" borderId="11" xfId="53" applyNumberFormat="1" applyFont="1" applyFill="1" applyBorder="1" applyAlignment="1">
      <alignment horizontal="center" vertical="center" wrapText="1"/>
      <protection/>
    </xf>
    <xf numFmtId="0" fontId="5" fillId="0" borderId="0" xfId="53" applyBorder="1" applyAlignment="1">
      <alignment horizontal="left" vertical="center" wrapText="1" indent="1"/>
      <protection/>
    </xf>
    <xf numFmtId="0" fontId="12" fillId="0" borderId="0" xfId="55" applyNumberFormat="1" applyFont="1" applyBorder="1" applyAlignment="1">
      <alignment horizontal="center" vertical="center" wrapText="1"/>
      <protection/>
    </xf>
    <xf numFmtId="0" fontId="4" fillId="7" borderId="13" xfId="55" applyNumberFormat="1" applyFont="1" applyFill="1" applyBorder="1" applyAlignment="1">
      <alignment horizontal="center" vertical="center" wrapText="1"/>
      <protection/>
    </xf>
    <xf numFmtId="0" fontId="4" fillId="7" borderId="14" xfId="55" applyNumberFormat="1" applyFont="1" applyFill="1" applyBorder="1" applyAlignment="1">
      <alignment horizontal="center" vertical="center" wrapText="1"/>
      <protection/>
    </xf>
    <xf numFmtId="49" fontId="5" fillId="25" borderId="12" xfId="55" applyNumberFormat="1" applyFont="1" applyFill="1" applyBorder="1" applyAlignment="1">
      <alignment horizontal="center" vertical="center" wrapText="1"/>
      <protection/>
    </xf>
    <xf numFmtId="49" fontId="5" fillId="25" borderId="11" xfId="55" applyNumberFormat="1" applyFont="1" applyFill="1" applyBorder="1" applyAlignment="1">
      <alignment horizontal="center" vertical="center" wrapText="1"/>
      <protection/>
    </xf>
    <xf numFmtId="0" fontId="5" fillId="0" borderId="0" xfId="55" applyBorder="1" applyAlignment="1">
      <alignment horizontal="left" vertical="center" wrapText="1" indent="1"/>
      <protection/>
    </xf>
    <xf numFmtId="0" fontId="5" fillId="25" borderId="10" xfId="55" applyNumberFormat="1" applyFont="1" applyFill="1" applyBorder="1" applyAlignment="1">
      <alignment horizontal="center" vertical="center" wrapText="1"/>
      <protection/>
    </xf>
    <xf numFmtId="0" fontId="5" fillId="0" borderId="0" xfId="55" applyNumberFormat="1" applyAlignment="1">
      <alignment horizontal="center" vertical="center" wrapText="1"/>
      <protection/>
    </xf>
    <xf numFmtId="0" fontId="4" fillId="25" borderId="12" xfId="55" applyNumberFormat="1" applyFont="1" applyFill="1" applyBorder="1" applyAlignment="1">
      <alignment horizontal="center" vertical="center" wrapText="1"/>
      <protection/>
    </xf>
    <xf numFmtId="0" fontId="4" fillId="25" borderId="11" xfId="55" applyNumberFormat="1" applyFont="1" applyFill="1" applyBorder="1" applyAlignment="1">
      <alignment horizontal="center" vertical="center" wrapText="1"/>
      <protection/>
    </xf>
    <xf numFmtId="0" fontId="4" fillId="21" borderId="12" xfId="55" applyNumberFormat="1" applyFont="1" applyFill="1" applyBorder="1" applyAlignment="1">
      <alignment horizontal="center" vertical="center" wrapText="1"/>
      <protection/>
    </xf>
    <xf numFmtId="0" fontId="4" fillId="21" borderId="11" xfId="55" applyNumberFormat="1" applyFont="1" applyFill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12" fillId="0" borderId="0" xfId="56" applyNumberFormat="1" applyFont="1" applyBorder="1" applyAlignment="1">
      <alignment horizontal="center" vertical="center" wrapText="1"/>
      <protection/>
    </xf>
    <xf numFmtId="0" fontId="4" fillId="4" borderId="13" xfId="56" applyNumberFormat="1" applyFont="1" applyFill="1" applyBorder="1" applyAlignment="1">
      <alignment horizontal="center" vertical="center" wrapText="1"/>
      <protection/>
    </xf>
    <xf numFmtId="0" fontId="4" fillId="4" borderId="14" xfId="56" applyNumberFormat="1" applyFont="1" applyFill="1" applyBorder="1" applyAlignment="1">
      <alignment horizontal="center" vertical="center" wrapText="1"/>
      <protection/>
    </xf>
    <xf numFmtId="49" fontId="5" fillId="25" borderId="12" xfId="56" applyNumberFormat="1" applyFont="1" applyFill="1" applyBorder="1" applyAlignment="1">
      <alignment horizontal="center" vertical="center" wrapText="1"/>
      <protection/>
    </xf>
    <xf numFmtId="49" fontId="5" fillId="25" borderId="11" xfId="56" applyNumberFormat="1" applyFont="1" applyFill="1" applyBorder="1" applyAlignment="1">
      <alignment horizontal="center" vertical="center" wrapText="1"/>
      <protection/>
    </xf>
    <xf numFmtId="0" fontId="5" fillId="0" borderId="0" xfId="56" applyBorder="1" applyAlignment="1">
      <alignment horizontal="left" vertical="center" wrapText="1" indent="1"/>
      <protection/>
    </xf>
    <xf numFmtId="0" fontId="4" fillId="7" borderId="13" xfId="56" applyNumberFormat="1" applyFont="1" applyFill="1" applyBorder="1" applyAlignment="1">
      <alignment horizontal="center" vertical="center" wrapText="1"/>
      <protection/>
    </xf>
    <xf numFmtId="0" fontId="4" fillId="7" borderId="14" xfId="56" applyNumberFormat="1" applyFont="1" applyFill="1" applyBorder="1" applyAlignment="1">
      <alignment horizontal="center" vertical="center" wrapText="1"/>
      <protection/>
    </xf>
    <xf numFmtId="0" fontId="5" fillId="25" borderId="10" xfId="56" applyNumberFormat="1" applyFont="1" applyFill="1" applyBorder="1" applyAlignment="1">
      <alignment horizontal="center" vertical="center" wrapText="1"/>
      <protection/>
    </xf>
    <xf numFmtId="0" fontId="5" fillId="0" borderId="0" xfId="56" applyNumberFormat="1" applyAlignment="1">
      <alignment horizontal="center" vertical="center" wrapText="1"/>
      <protection/>
    </xf>
    <xf numFmtId="0" fontId="4" fillId="25" borderId="12" xfId="56" applyNumberFormat="1" applyFont="1" applyFill="1" applyBorder="1" applyAlignment="1">
      <alignment horizontal="center" vertical="center" wrapText="1"/>
      <protection/>
    </xf>
    <xf numFmtId="0" fontId="4" fillId="25" borderId="11" xfId="56" applyNumberFormat="1" applyFont="1" applyFill="1" applyBorder="1" applyAlignment="1">
      <alignment horizontal="center" vertical="center" wrapText="1"/>
      <protection/>
    </xf>
    <xf numFmtId="0" fontId="4" fillId="24" borderId="12" xfId="56" applyNumberFormat="1" applyFont="1" applyFill="1" applyBorder="1" applyAlignment="1">
      <alignment horizontal="center" vertical="center" wrapText="1"/>
      <protection/>
    </xf>
    <xf numFmtId="0" fontId="4" fillId="24" borderId="11" xfId="56" applyNumberFormat="1" applyFont="1" applyFill="1" applyBorder="1" applyAlignment="1">
      <alignment horizontal="center" vertical="center" wrapText="1"/>
      <protection/>
    </xf>
    <xf numFmtId="0" fontId="9" fillId="0" borderId="10" xfId="56" applyNumberFormat="1" applyFont="1" applyFill="1" applyBorder="1" applyAlignment="1">
      <alignment horizontal="left" vertical="center" wrapText="1" indent="1"/>
      <protection/>
    </xf>
    <xf numFmtId="0" fontId="9" fillId="0" borderId="10" xfId="56" applyNumberFormat="1" applyFont="1" applyFill="1" applyBorder="1" applyAlignment="1">
      <alignment horizontal="left" vertical="center" wrapText="1"/>
      <protection/>
    </xf>
    <xf numFmtId="0" fontId="4" fillId="24" borderId="13" xfId="56" applyNumberFormat="1" applyFont="1" applyFill="1" applyBorder="1" applyAlignment="1">
      <alignment horizontal="center" vertical="center" wrapText="1"/>
      <protection/>
    </xf>
    <xf numFmtId="0" fontId="4" fillId="24" borderId="14" xfId="5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ионер" xfId="53"/>
    <cellStyle name="Обычный_Ракет-120" xfId="54"/>
    <cellStyle name="Обычный_Союзный" xfId="55"/>
    <cellStyle name="Обычный_Союзный-Юнио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180975</xdr:rowOff>
    </xdr:from>
    <xdr:to>
      <xdr:col>1</xdr:col>
      <xdr:colOff>1028700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80975"/>
          <a:ext cx="714375" cy="60960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114300</xdr:rowOff>
    </xdr:from>
    <xdr:to>
      <xdr:col>8</xdr:col>
      <xdr:colOff>28575</xdr:colOff>
      <xdr:row>1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2295525" y="114300"/>
          <a:ext cx="421005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Arial"/>
              <a:cs typeface="Arial"/>
            </a:rPr>
            <a:t>ИТОГОВЫЙ ПРОТОКОЛ</a:t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6</xdr:col>
      <xdr:colOff>200025</xdr:colOff>
      <xdr:row>6</xdr:row>
      <xdr:rowOff>85725</xdr:rowOff>
    </xdr:to>
    <xdr:sp>
      <xdr:nvSpPr>
        <xdr:cNvPr id="3" name="WordArt 3"/>
        <xdr:cNvSpPr>
          <a:spLocks/>
        </xdr:cNvSpPr>
      </xdr:nvSpPr>
      <xdr:spPr>
        <a:xfrm>
          <a:off x="2714625" y="1352550"/>
          <a:ext cx="28765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Ракет - 120</a:t>
          </a:r>
        </a:p>
      </xdr:txBody>
    </xdr:sp>
    <xdr:clientData/>
  </xdr:twoCellAnchor>
  <xdr:twoCellAnchor editAs="oneCell">
    <xdr:from>
      <xdr:col>9</xdr:col>
      <xdr:colOff>266700</xdr:colOff>
      <xdr:row>0</xdr:row>
      <xdr:rowOff>47625</xdr:rowOff>
    </xdr:from>
    <xdr:to>
      <xdr:col>12</xdr:col>
      <xdr:colOff>581025</xdr:colOff>
      <xdr:row>1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47625"/>
          <a:ext cx="1828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1638300</xdr:colOff>
      <xdr:row>2</xdr:row>
      <xdr:rowOff>142875</xdr:rowOff>
    </xdr:from>
    <xdr:to>
      <xdr:col>9</xdr:col>
      <xdr:colOff>276225</xdr:colOff>
      <xdr:row>2</xdr:row>
      <xdr:rowOff>457200</xdr:rowOff>
    </xdr:to>
    <xdr:sp>
      <xdr:nvSpPr>
        <xdr:cNvPr id="5" name="WordArt 5"/>
        <xdr:cNvSpPr>
          <a:spLocks/>
        </xdr:cNvSpPr>
      </xdr:nvSpPr>
      <xdr:spPr>
        <a:xfrm>
          <a:off x="2047875" y="723900"/>
          <a:ext cx="52482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Чемпионат Мурманской области по картингу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76200</xdr:rowOff>
    </xdr:from>
    <xdr:to>
      <xdr:col>1</xdr:col>
      <xdr:colOff>866775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66750" cy="68580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0</xdr:row>
      <xdr:rowOff>123825</xdr:rowOff>
    </xdr:from>
    <xdr:to>
      <xdr:col>13</xdr:col>
      <xdr:colOff>28575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123825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76200</xdr:rowOff>
    </xdr:from>
    <xdr:to>
      <xdr:col>8</xdr:col>
      <xdr:colOff>9525</xdr:colOff>
      <xdr:row>1</xdr:row>
      <xdr:rowOff>85725</xdr:rowOff>
    </xdr:to>
    <xdr:sp>
      <xdr:nvSpPr>
        <xdr:cNvPr id="3" name="WordArt 3"/>
        <xdr:cNvSpPr>
          <a:spLocks/>
        </xdr:cNvSpPr>
      </xdr:nvSpPr>
      <xdr:spPr>
        <a:xfrm>
          <a:off x="2133600" y="76200"/>
          <a:ext cx="466725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Arial"/>
              <a:cs typeface="Arial"/>
            </a:rPr>
            <a:t>  ИТОГОВЫЙ ПРОТОКОЛ</a:t>
          </a:r>
        </a:p>
      </xdr:txBody>
    </xdr:sp>
    <xdr:clientData/>
  </xdr:twoCellAnchor>
  <xdr:twoCellAnchor>
    <xdr:from>
      <xdr:col>2</xdr:col>
      <xdr:colOff>857250</xdr:colOff>
      <xdr:row>4</xdr:row>
      <xdr:rowOff>38100</xdr:rowOff>
    </xdr:from>
    <xdr:to>
      <xdr:col>6</xdr:col>
      <xdr:colOff>200025</xdr:colOff>
      <xdr:row>6</xdr:row>
      <xdr:rowOff>85725</xdr:rowOff>
    </xdr:to>
    <xdr:sp>
      <xdr:nvSpPr>
        <xdr:cNvPr id="4" name="WordArt 4"/>
        <xdr:cNvSpPr>
          <a:spLocks/>
        </xdr:cNvSpPr>
      </xdr:nvSpPr>
      <xdr:spPr>
        <a:xfrm>
          <a:off x="2809875" y="1171575"/>
          <a:ext cx="32385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Пионер</a:t>
          </a:r>
        </a:p>
      </xdr:txBody>
    </xdr:sp>
    <xdr:clientData/>
  </xdr:twoCellAnchor>
  <xdr:twoCellAnchor>
    <xdr:from>
      <xdr:col>1</xdr:col>
      <xdr:colOff>1581150</xdr:colOff>
      <xdr:row>2</xdr:row>
      <xdr:rowOff>123825</xdr:rowOff>
    </xdr:from>
    <xdr:to>
      <xdr:col>9</xdr:col>
      <xdr:colOff>133350</xdr:colOff>
      <xdr:row>2</xdr:row>
      <xdr:rowOff>352425</xdr:rowOff>
    </xdr:to>
    <xdr:sp>
      <xdr:nvSpPr>
        <xdr:cNvPr id="5" name="WordArt 5"/>
        <xdr:cNvSpPr>
          <a:spLocks/>
        </xdr:cNvSpPr>
      </xdr:nvSpPr>
      <xdr:spPr>
        <a:xfrm>
          <a:off x="1952625" y="723900"/>
          <a:ext cx="54292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238125</xdr:colOff>
      <xdr:row>1</xdr:row>
      <xdr:rowOff>85725</xdr:rowOff>
    </xdr:from>
    <xdr:to>
      <xdr:col>8</xdr:col>
      <xdr:colOff>276225</xdr:colOff>
      <xdr:row>4</xdr:row>
      <xdr:rowOff>152400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3"/>
        <a:srcRect l="4286" r="4286" b="-26983"/>
        <a:stretch>
          <a:fillRect/>
        </a:stretch>
      </xdr:blipFill>
      <xdr:spPr>
        <a:xfrm>
          <a:off x="2190750" y="523875"/>
          <a:ext cx="4876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38100</xdr:rowOff>
    </xdr:from>
    <xdr:to>
      <xdr:col>1</xdr:col>
      <xdr:colOff>723900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523875" cy="447675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123825</xdr:rowOff>
    </xdr:from>
    <xdr:to>
      <xdr:col>13</xdr:col>
      <xdr:colOff>114300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123825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104775</xdr:rowOff>
    </xdr:from>
    <xdr:to>
      <xdr:col>9</xdr:col>
      <xdr:colOff>123825</xdr:colOff>
      <xdr:row>2</xdr:row>
      <xdr:rowOff>104775</xdr:rowOff>
    </xdr:to>
    <xdr:sp>
      <xdr:nvSpPr>
        <xdr:cNvPr id="3" name="WordArt 3"/>
        <xdr:cNvSpPr>
          <a:spLocks/>
        </xdr:cNvSpPr>
      </xdr:nvSpPr>
      <xdr:spPr>
        <a:xfrm>
          <a:off x="2333625" y="104775"/>
          <a:ext cx="51625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Arial"/>
              <a:cs typeface="Arial"/>
            </a:rPr>
            <a:t>ИТОГОВЫЙ ПРОТОКОЛ</a:t>
          </a:r>
        </a:p>
      </xdr:txBody>
    </xdr:sp>
    <xdr:clientData/>
  </xdr:twoCellAnchor>
  <xdr:twoCellAnchor>
    <xdr:from>
      <xdr:col>3</xdr:col>
      <xdr:colOff>142875</xdr:colOff>
      <xdr:row>5</xdr:row>
      <xdr:rowOff>28575</xdr:rowOff>
    </xdr:from>
    <xdr:to>
      <xdr:col>7</xdr:col>
      <xdr:colOff>361950</xdr:colOff>
      <xdr:row>6</xdr:row>
      <xdr:rowOff>247650</xdr:rowOff>
    </xdr:to>
    <xdr:sp>
      <xdr:nvSpPr>
        <xdr:cNvPr id="4" name="WordArt 4"/>
        <xdr:cNvSpPr>
          <a:spLocks/>
        </xdr:cNvSpPr>
      </xdr:nvSpPr>
      <xdr:spPr>
        <a:xfrm>
          <a:off x="3171825" y="981075"/>
          <a:ext cx="361950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Национальный</a:t>
          </a:r>
        </a:p>
      </xdr:txBody>
    </xdr:sp>
    <xdr:clientData/>
  </xdr:twoCellAnchor>
  <xdr:twoCellAnchor>
    <xdr:from>
      <xdr:col>2</xdr:col>
      <xdr:colOff>0</xdr:colOff>
      <xdr:row>2</xdr:row>
      <xdr:rowOff>161925</xdr:rowOff>
    </xdr:from>
    <xdr:to>
      <xdr:col>9</xdr:col>
      <xdr:colOff>361950</xdr:colOff>
      <xdr:row>4</xdr:row>
      <xdr:rowOff>38100</xdr:rowOff>
    </xdr:to>
    <xdr:sp>
      <xdr:nvSpPr>
        <xdr:cNvPr id="5" name="WordArt 5"/>
        <xdr:cNvSpPr>
          <a:spLocks/>
        </xdr:cNvSpPr>
      </xdr:nvSpPr>
      <xdr:spPr>
        <a:xfrm>
          <a:off x="2266950" y="523875"/>
          <a:ext cx="546735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Чемпионат Мурманской области по картингу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171450</xdr:rowOff>
    </xdr:from>
    <xdr:to>
      <xdr:col>1</xdr:col>
      <xdr:colOff>828675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1450"/>
          <a:ext cx="628650" cy="542925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123825</xdr:rowOff>
    </xdr:from>
    <xdr:to>
      <xdr:col>12</xdr:col>
      <xdr:colOff>542925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23825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114300</xdr:rowOff>
    </xdr:from>
    <xdr:to>
      <xdr:col>7</xdr:col>
      <xdr:colOff>342900</xdr:colOff>
      <xdr:row>1</xdr:row>
      <xdr:rowOff>142875</xdr:rowOff>
    </xdr:to>
    <xdr:sp>
      <xdr:nvSpPr>
        <xdr:cNvPr id="3" name="WordArt 3"/>
        <xdr:cNvSpPr>
          <a:spLocks/>
        </xdr:cNvSpPr>
      </xdr:nvSpPr>
      <xdr:spPr>
        <a:xfrm>
          <a:off x="2343150" y="114300"/>
          <a:ext cx="469582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70000"/>
                </a:srgbClr>
              </a:solidFill>
              <a:latin typeface="Arial"/>
              <a:cs typeface="Arial"/>
            </a:rPr>
            <a:t> ИТОГОВЫЙ ПРОТОКОЛ</a:t>
          </a:r>
        </a:p>
      </xdr:txBody>
    </xdr:sp>
    <xdr:clientData/>
  </xdr:twoCellAnchor>
  <xdr:twoCellAnchor>
    <xdr:from>
      <xdr:col>2</xdr:col>
      <xdr:colOff>676275</xdr:colOff>
      <xdr:row>3</xdr:row>
      <xdr:rowOff>95250</xdr:rowOff>
    </xdr:from>
    <xdr:to>
      <xdr:col>6</xdr:col>
      <xdr:colOff>409575</xdr:colOff>
      <xdr:row>6</xdr:row>
      <xdr:rowOff>85725</xdr:rowOff>
    </xdr:to>
    <xdr:sp>
      <xdr:nvSpPr>
        <xdr:cNvPr id="4" name="WordArt 4"/>
        <xdr:cNvSpPr>
          <a:spLocks/>
        </xdr:cNvSpPr>
      </xdr:nvSpPr>
      <xdr:spPr>
        <a:xfrm>
          <a:off x="2838450" y="971550"/>
          <a:ext cx="38385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Национальныйный-Юниор</a:t>
          </a:r>
        </a:p>
      </xdr:txBody>
    </xdr:sp>
    <xdr:clientData/>
  </xdr:twoCellAnchor>
  <xdr:twoCellAnchor>
    <xdr:from>
      <xdr:col>1</xdr:col>
      <xdr:colOff>1628775</xdr:colOff>
      <xdr:row>2</xdr:row>
      <xdr:rowOff>38100</xdr:rowOff>
    </xdr:from>
    <xdr:to>
      <xdr:col>9</xdr:col>
      <xdr:colOff>390525</xdr:colOff>
      <xdr:row>2</xdr:row>
      <xdr:rowOff>333375</xdr:rowOff>
    </xdr:to>
    <xdr:sp>
      <xdr:nvSpPr>
        <xdr:cNvPr id="5" name="WordArt 5"/>
        <xdr:cNvSpPr>
          <a:spLocks/>
        </xdr:cNvSpPr>
      </xdr:nvSpPr>
      <xdr:spPr>
        <a:xfrm>
          <a:off x="2038350" y="542925"/>
          <a:ext cx="59626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Чемпионат Мурманской области по картингу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0;&#1086;&#1085;&#1077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102;&#1079;&#1085;&#1099;&#1081;-&#1070;&#1085;&#1080;&#1086;&#108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102;&#1079;&#1085;&#1099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94;&#1080;&#1086;&#1085;&#1072;&#1083;&#1100;&#1085;&#1099;&#1081;-&#1070;&#1085;&#108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0"/>
      <sheetName val="Лист11"/>
      <sheetName val="Лист1"/>
      <sheetName val="1решетка"/>
      <sheetName val="1"/>
      <sheetName val="11"/>
      <sheetName val="2решетка"/>
      <sheetName val="2"/>
      <sheetName val="22"/>
      <sheetName val="Лист72"/>
      <sheetName val="3решетка "/>
      <sheetName val="333"/>
      <sheetName val="Лист70"/>
    </sheetNames>
    <sheetDataSet>
      <sheetData sheetId="0">
        <row r="10">
          <cell r="B10" t="str">
            <v>Яблоков Дмитрий</v>
          </cell>
          <cell r="C10" t="str">
            <v>21.02.1999/IIю</v>
          </cell>
          <cell r="D10">
            <v>31</v>
          </cell>
          <cell r="E10" t="str">
            <v>Снежногорск/ Regmotex</v>
          </cell>
        </row>
        <row r="11">
          <cell r="B11" t="str">
            <v>Бобров Илья</v>
          </cell>
          <cell r="C11" t="str">
            <v>01.10.99/</v>
          </cell>
          <cell r="D11">
            <v>68</v>
          </cell>
          <cell r="E11" t="str">
            <v>Снежногорск/ Regmotex</v>
          </cell>
        </row>
        <row r="12">
          <cell r="B12" t="str">
            <v>Пусторнаков Виктор</v>
          </cell>
          <cell r="C12" t="str">
            <v>19.05.2000/ </v>
          </cell>
          <cell r="D12">
            <v>19</v>
          </cell>
          <cell r="E12" t="str">
            <v>Мурманск </v>
          </cell>
        </row>
        <row r="13">
          <cell r="B13" t="str">
            <v>Широгоров Максим</v>
          </cell>
          <cell r="C13" t="str">
            <v>28.02.2000/ </v>
          </cell>
          <cell r="D13">
            <v>28</v>
          </cell>
          <cell r="E13" t="str">
            <v>Зеленоборский/Широгоров и К</v>
          </cell>
        </row>
        <row r="14">
          <cell r="B14" t="str">
            <v>Никитин Илья</v>
          </cell>
          <cell r="C14" t="str">
            <v>22.09.2000/</v>
          </cell>
          <cell r="D14">
            <v>33</v>
          </cell>
          <cell r="E14" t="str">
            <v>Кандалакша/</v>
          </cell>
        </row>
        <row r="15">
          <cell r="B15" t="str">
            <v>Шефатов Иван</v>
          </cell>
          <cell r="C15" t="str">
            <v>12.01.01/</v>
          </cell>
          <cell r="D15">
            <v>37</v>
          </cell>
          <cell r="E15" t="str">
            <v>Кандалакша/</v>
          </cell>
        </row>
        <row r="16">
          <cell r="B16" t="str">
            <v>Бороздин Евгений</v>
          </cell>
          <cell r="C16" t="str">
            <v>23.05.2000/</v>
          </cell>
          <cell r="D16">
            <v>29</v>
          </cell>
          <cell r="E16" t="str">
            <v>Кандалакша/Кандалакша 1</v>
          </cell>
        </row>
        <row r="17">
          <cell r="B17" t="str">
            <v>Рыбакова Тамара</v>
          </cell>
          <cell r="C17" t="str">
            <v>23.03.2000/</v>
          </cell>
          <cell r="D17">
            <v>30</v>
          </cell>
          <cell r="E17" t="str">
            <v>Кандалакша/Кандалакша 2</v>
          </cell>
        </row>
        <row r="18">
          <cell r="B18" t="str">
            <v>Симонов Иван</v>
          </cell>
          <cell r="C18" t="str">
            <v>21.04.01/</v>
          </cell>
          <cell r="D18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0"/>
      <sheetName val="Лист11"/>
      <sheetName val="Лист1"/>
      <sheetName val="1решетка"/>
      <sheetName val="1"/>
      <sheetName val="11"/>
      <sheetName val="2решетка"/>
      <sheetName val="2"/>
      <sheetName val="22"/>
      <sheetName val="Лист72"/>
      <sheetName val="3решетка "/>
      <sheetName val="33"/>
      <sheetName val="Лист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0"/>
      <sheetName val="Лист11"/>
      <sheetName val="Лист1"/>
      <sheetName val="1решетка"/>
      <sheetName val="1"/>
      <sheetName val="11"/>
      <sheetName val="2 решетка"/>
      <sheetName val="21"/>
      <sheetName val="22"/>
      <sheetName val="23"/>
      <sheetName val="3 решетка "/>
      <sheetName val="33"/>
      <sheetName val="Лист7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0"/>
      <sheetName val="Лист11"/>
      <sheetName val="Лист1"/>
      <sheetName val="1решетка"/>
      <sheetName val="1"/>
      <sheetName val="11"/>
      <sheetName val="2решетка"/>
      <sheetName val="2"/>
      <sheetName val="22"/>
      <sheetName val="Лист72"/>
      <sheetName val="3решетка "/>
      <sheetName val="33"/>
      <sheetName val="Лист70"/>
      <sheetName val="Лист2"/>
    </sheetNames>
    <sheetDataSet>
      <sheetData sheetId="0">
        <row r="10">
          <cell r="B10" t="str">
            <v>Осипов Василий</v>
          </cell>
          <cell r="C10" t="str">
            <v>19.06.96/IIIю</v>
          </cell>
          <cell r="D10">
            <v>69</v>
          </cell>
          <cell r="E10" t="str">
            <v>Снежногорск/Regmotex</v>
          </cell>
        </row>
        <row r="11">
          <cell r="B11" t="str">
            <v>Забара Александр</v>
          </cell>
          <cell r="C11" t="str">
            <v>31.07.96/</v>
          </cell>
          <cell r="D11">
            <v>51</v>
          </cell>
          <cell r="E11" t="str">
            <v>Снежногорск/Regmotex</v>
          </cell>
        </row>
        <row r="12">
          <cell r="B12" t="str">
            <v>Ратников Денис</v>
          </cell>
          <cell r="C12" t="str">
            <v>25.10.97/IIIю</v>
          </cell>
          <cell r="D12">
            <v>52</v>
          </cell>
          <cell r="E12" t="str">
            <v>Снежногорск/Regmotex</v>
          </cell>
        </row>
        <row r="13">
          <cell r="E13" t="str">
            <v>П Зори/ ПЗ-Зеленоборский</v>
          </cell>
        </row>
        <row r="14">
          <cell r="B14" t="str">
            <v>Паникоровский Максим</v>
          </cell>
          <cell r="C14" t="str">
            <v>03.02.94/</v>
          </cell>
          <cell r="D14">
            <v>21</v>
          </cell>
          <cell r="E14" t="str">
            <v>Кандалакша/Кандалакша 1</v>
          </cell>
        </row>
        <row r="15">
          <cell r="B15" t="str">
            <v>Кунаев Семен</v>
          </cell>
          <cell r="C15" t="str">
            <v>24.04.75/</v>
          </cell>
          <cell r="D15">
            <v>36</v>
          </cell>
          <cell r="E15" t="str">
            <v>Кандалакша/Кандалакша 2</v>
          </cell>
        </row>
        <row r="16">
          <cell r="B16" t="str">
            <v>Гончаров Владислав</v>
          </cell>
          <cell r="C16" t="str">
            <v>10.07.94/</v>
          </cell>
          <cell r="D16">
            <v>5</v>
          </cell>
          <cell r="E16" t="str">
            <v>Кандалакша/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zoomScalePageLayoutView="0" workbookViewId="0" topLeftCell="A1">
      <selection activeCell="L17" sqref="L17"/>
    </sheetView>
  </sheetViews>
  <sheetFormatPr defaultColWidth="9.140625" defaultRowHeight="12.75"/>
  <cols>
    <col min="1" max="1" width="6.140625" style="160" customWidth="1"/>
    <col min="2" max="2" width="25.57421875" style="160" customWidth="1"/>
    <col min="3" max="3" width="9.00390625" style="160" customWidth="1"/>
    <col min="4" max="4" width="7.140625" style="160" customWidth="1"/>
    <col min="5" max="5" width="25.00390625" style="160" customWidth="1"/>
    <col min="6" max="6" width="8.00390625" style="160" customWidth="1"/>
    <col min="7" max="11" width="8.140625" style="160" customWidth="1"/>
    <col min="12" max="12" width="6.421875" style="160" customWidth="1"/>
    <col min="13" max="13" width="9.28125" style="160" customWidth="1"/>
    <col min="14" max="16384" width="9.140625" style="160" customWidth="1"/>
  </cols>
  <sheetData>
    <row r="1" spans="1:7" ht="33" customHeight="1">
      <c r="A1" s="159"/>
      <c r="C1" s="161"/>
      <c r="D1" s="162"/>
      <c r="E1" s="162"/>
      <c r="F1" s="162"/>
      <c r="G1" s="162"/>
    </row>
    <row r="2" spans="1:7" ht="12.75">
      <c r="A2" s="159"/>
      <c r="C2" s="162"/>
      <c r="D2" s="162"/>
      <c r="E2" s="162"/>
      <c r="F2" s="162"/>
      <c r="G2" s="162"/>
    </row>
    <row r="3" spans="1:7" ht="42.75" customHeight="1">
      <c r="A3" s="159"/>
      <c r="C3" s="163"/>
      <c r="D3" s="164"/>
      <c r="E3" s="164"/>
      <c r="F3" s="164"/>
      <c r="G3" s="164"/>
    </row>
    <row r="4" spans="1:7" ht="12.75">
      <c r="A4" s="165" t="s">
        <v>0</v>
      </c>
      <c r="B4" s="166">
        <v>40888</v>
      </c>
      <c r="C4" s="164"/>
      <c r="D4" s="164"/>
      <c r="E4" s="164"/>
      <c r="F4" s="164"/>
      <c r="G4" s="164"/>
    </row>
    <row r="5" spans="1:7" ht="9.75" customHeight="1">
      <c r="A5" s="159"/>
      <c r="C5" s="167"/>
      <c r="D5" s="167"/>
      <c r="E5" s="167"/>
      <c r="F5" s="167"/>
      <c r="G5" s="167"/>
    </row>
    <row r="6" spans="1:8" ht="12.75" customHeight="1">
      <c r="A6" s="159"/>
      <c r="B6" s="168" t="s">
        <v>23</v>
      </c>
      <c r="D6" s="169"/>
      <c r="E6" s="221"/>
      <c r="F6" s="221"/>
      <c r="G6" s="169"/>
      <c r="H6" s="170"/>
    </row>
    <row r="7" spans="1:6" ht="29.25" customHeight="1">
      <c r="A7" s="159"/>
      <c r="F7" s="169"/>
    </row>
    <row r="8" spans="1:14" ht="15">
      <c r="A8" s="224" t="s">
        <v>1</v>
      </c>
      <c r="B8" s="222" t="s">
        <v>2</v>
      </c>
      <c r="C8" s="222" t="s">
        <v>3</v>
      </c>
      <c r="D8" s="222" t="s">
        <v>4</v>
      </c>
      <c r="E8" s="222" t="s">
        <v>18</v>
      </c>
      <c r="F8" s="219" t="s">
        <v>17</v>
      </c>
      <c r="G8" s="220"/>
      <c r="H8" s="219" t="s">
        <v>16</v>
      </c>
      <c r="I8" s="220"/>
      <c r="J8" s="219" t="s">
        <v>15</v>
      </c>
      <c r="K8" s="220"/>
      <c r="L8" s="216" t="s">
        <v>6</v>
      </c>
      <c r="M8" s="218" t="s">
        <v>7</v>
      </c>
      <c r="N8" s="171"/>
    </row>
    <row r="9" spans="1:14" ht="14.25">
      <c r="A9" s="225"/>
      <c r="B9" s="223"/>
      <c r="C9" s="223"/>
      <c r="D9" s="223"/>
      <c r="E9" s="223"/>
      <c r="F9" s="172" t="s">
        <v>8</v>
      </c>
      <c r="G9" s="173" t="s">
        <v>9</v>
      </c>
      <c r="H9" s="174" t="s">
        <v>8</v>
      </c>
      <c r="I9" s="174" t="s">
        <v>9</v>
      </c>
      <c r="J9" s="175" t="s">
        <v>8</v>
      </c>
      <c r="K9" s="175" t="s">
        <v>9</v>
      </c>
      <c r="L9" s="217"/>
      <c r="M9" s="218"/>
      <c r="N9" s="171"/>
    </row>
    <row r="10" spans="1:14" ht="21" customHeight="1">
      <c r="A10" s="176">
        <v>1</v>
      </c>
      <c r="B10" s="194" t="s">
        <v>27</v>
      </c>
      <c r="C10" s="188" t="s">
        <v>28</v>
      </c>
      <c r="D10" s="177">
        <v>12</v>
      </c>
      <c r="E10" s="178" t="s">
        <v>29</v>
      </c>
      <c r="F10" s="179" t="s">
        <v>30</v>
      </c>
      <c r="G10" s="180">
        <v>24</v>
      </c>
      <c r="H10" s="181" t="s">
        <v>31</v>
      </c>
      <c r="I10" s="182" t="s">
        <v>31</v>
      </c>
      <c r="J10" s="183" t="s">
        <v>31</v>
      </c>
      <c r="K10" s="184" t="s">
        <v>31</v>
      </c>
      <c r="L10" s="185">
        <v>24</v>
      </c>
      <c r="M10" s="186">
        <v>4</v>
      </c>
      <c r="N10" s="187"/>
    </row>
    <row r="11" spans="1:14" ht="21" customHeight="1">
      <c r="A11" s="176">
        <v>2</v>
      </c>
      <c r="B11" s="194" t="s">
        <v>32</v>
      </c>
      <c r="C11" s="188"/>
      <c r="D11" s="177">
        <v>11</v>
      </c>
      <c r="E11" s="178" t="s">
        <v>29</v>
      </c>
      <c r="F11" s="179">
        <v>4</v>
      </c>
      <c r="G11" s="180">
        <v>1</v>
      </c>
      <c r="H11" s="181" t="s">
        <v>31</v>
      </c>
      <c r="I11" s="182" t="s">
        <v>31</v>
      </c>
      <c r="J11" s="183" t="s">
        <v>30</v>
      </c>
      <c r="K11" s="184">
        <v>43</v>
      </c>
      <c r="L11" s="185">
        <v>44</v>
      </c>
      <c r="M11" s="186" t="s">
        <v>30</v>
      </c>
      <c r="N11" s="187"/>
    </row>
    <row r="12" spans="1:14" ht="21" customHeight="1">
      <c r="A12" s="176">
        <v>3</v>
      </c>
      <c r="B12" s="194" t="s">
        <v>33</v>
      </c>
      <c r="C12" s="188"/>
      <c r="D12" s="177">
        <v>31</v>
      </c>
      <c r="E12" s="178" t="s">
        <v>29</v>
      </c>
      <c r="F12" s="179" t="s">
        <v>31</v>
      </c>
      <c r="G12" s="180" t="s">
        <v>31</v>
      </c>
      <c r="H12" s="181">
        <v>4</v>
      </c>
      <c r="I12" s="182">
        <v>1</v>
      </c>
      <c r="J12" s="183" t="s">
        <v>34</v>
      </c>
      <c r="K12" s="184">
        <v>30</v>
      </c>
      <c r="L12" s="185">
        <v>31</v>
      </c>
      <c r="M12" s="186" t="s">
        <v>35</v>
      </c>
      <c r="N12" s="187"/>
    </row>
    <row r="13" spans="1:14" ht="21" customHeight="1">
      <c r="A13" s="176">
        <v>4</v>
      </c>
      <c r="B13" s="194" t="s">
        <v>36</v>
      </c>
      <c r="C13" s="188"/>
      <c r="D13" s="177">
        <v>7</v>
      </c>
      <c r="E13" s="195" t="s">
        <v>37</v>
      </c>
      <c r="F13" s="179" t="s">
        <v>31</v>
      </c>
      <c r="G13" s="180" t="s">
        <v>31</v>
      </c>
      <c r="H13" s="181" t="s">
        <v>31</v>
      </c>
      <c r="I13" s="182" t="s">
        <v>31</v>
      </c>
      <c r="J13" s="183">
        <v>4</v>
      </c>
      <c r="K13" s="184">
        <v>19</v>
      </c>
      <c r="L13" s="185">
        <v>19</v>
      </c>
      <c r="M13" s="186">
        <v>6</v>
      </c>
      <c r="N13" s="187"/>
    </row>
    <row r="14" spans="1:14" ht="21" customHeight="1">
      <c r="A14" s="176">
        <v>5</v>
      </c>
      <c r="B14" s="194" t="s">
        <v>38</v>
      </c>
      <c r="C14" s="188"/>
      <c r="D14" s="177">
        <v>8</v>
      </c>
      <c r="E14" s="195" t="s">
        <v>39</v>
      </c>
      <c r="F14" s="179" t="s">
        <v>31</v>
      </c>
      <c r="G14" s="180" t="s">
        <v>31</v>
      </c>
      <c r="H14" s="181" t="s">
        <v>31</v>
      </c>
      <c r="I14" s="182" t="s">
        <v>31</v>
      </c>
      <c r="J14" s="183">
        <v>5</v>
      </c>
      <c r="K14" s="184">
        <v>10</v>
      </c>
      <c r="L14" s="185">
        <v>10</v>
      </c>
      <c r="M14" s="186">
        <v>7</v>
      </c>
      <c r="N14" s="187"/>
    </row>
    <row r="15" spans="1:14" ht="21" customHeight="1">
      <c r="A15" s="176">
        <v>6</v>
      </c>
      <c r="B15" s="194" t="s">
        <v>40</v>
      </c>
      <c r="C15" s="188"/>
      <c r="D15" s="177">
        <v>24</v>
      </c>
      <c r="E15" s="195" t="s">
        <v>41</v>
      </c>
      <c r="F15" s="179" t="s">
        <v>31</v>
      </c>
      <c r="G15" s="180" t="s">
        <v>31</v>
      </c>
      <c r="H15" s="181" t="s">
        <v>31</v>
      </c>
      <c r="I15" s="182" t="s">
        <v>31</v>
      </c>
      <c r="J15" s="183">
        <v>6</v>
      </c>
      <c r="K15" s="184">
        <v>1</v>
      </c>
      <c r="L15" s="185">
        <v>1</v>
      </c>
      <c r="M15" s="186">
        <v>8</v>
      </c>
      <c r="N15" s="187"/>
    </row>
    <row r="16" spans="1:14" ht="21" customHeight="1">
      <c r="A16" s="176">
        <v>7</v>
      </c>
      <c r="B16" s="194" t="s">
        <v>42</v>
      </c>
      <c r="C16" s="188"/>
      <c r="D16" s="177">
        <v>25</v>
      </c>
      <c r="E16" s="178" t="s">
        <v>43</v>
      </c>
      <c r="F16" s="179" t="s">
        <v>44</v>
      </c>
      <c r="G16" s="180">
        <v>40</v>
      </c>
      <c r="H16" s="181" t="s">
        <v>30</v>
      </c>
      <c r="I16" s="182">
        <v>24</v>
      </c>
      <c r="J16" s="183" t="s">
        <v>44</v>
      </c>
      <c r="K16" s="184">
        <v>60</v>
      </c>
      <c r="L16" s="185">
        <v>124</v>
      </c>
      <c r="M16" s="186" t="s">
        <v>44</v>
      </c>
      <c r="N16" s="187"/>
    </row>
    <row r="17" spans="1:14" ht="21" customHeight="1">
      <c r="A17" s="176">
        <v>8</v>
      </c>
      <c r="B17" s="194" t="s">
        <v>45</v>
      </c>
      <c r="C17" s="188"/>
      <c r="D17" s="177">
        <v>24</v>
      </c>
      <c r="E17" s="195" t="s">
        <v>41</v>
      </c>
      <c r="F17" s="179" t="s">
        <v>35</v>
      </c>
      <c r="G17" s="180">
        <v>11</v>
      </c>
      <c r="H17" s="181" t="s">
        <v>35</v>
      </c>
      <c r="I17" s="182">
        <v>11</v>
      </c>
      <c r="J17" s="183" t="s">
        <v>31</v>
      </c>
      <c r="K17" s="184" t="s">
        <v>31</v>
      </c>
      <c r="L17" s="185">
        <v>22</v>
      </c>
      <c r="M17" s="186">
        <v>5</v>
      </c>
      <c r="N17" s="187"/>
    </row>
    <row r="18" spans="1:14" ht="21" customHeight="1">
      <c r="A18" s="176">
        <v>9</v>
      </c>
      <c r="B18" s="177"/>
      <c r="C18" s="177"/>
      <c r="D18" s="177"/>
      <c r="E18" s="188"/>
      <c r="F18" s="179"/>
      <c r="G18" s="180"/>
      <c r="H18" s="181"/>
      <c r="I18" s="182"/>
      <c r="J18" s="183"/>
      <c r="K18" s="184"/>
      <c r="L18" s="185"/>
      <c r="M18" s="186"/>
      <c r="N18" s="187"/>
    </row>
    <row r="19" spans="1:14" ht="21" customHeight="1">
      <c r="A19" s="176">
        <v>10</v>
      </c>
      <c r="B19" s="177"/>
      <c r="C19" s="177"/>
      <c r="D19" s="177"/>
      <c r="E19" s="188"/>
      <c r="F19" s="179"/>
      <c r="G19" s="180"/>
      <c r="H19" s="181"/>
      <c r="I19" s="182"/>
      <c r="J19" s="183"/>
      <c r="K19" s="184"/>
      <c r="L19" s="185"/>
      <c r="M19" s="186"/>
      <c r="N19" s="187"/>
    </row>
    <row r="22" ht="12.75">
      <c r="B22" s="160" t="s">
        <v>19</v>
      </c>
    </row>
    <row r="24" ht="12.75">
      <c r="B24" s="160" t="s">
        <v>11</v>
      </c>
    </row>
  </sheetData>
  <sheetProtection/>
  <mergeCells count="11">
    <mergeCell ref="A8:A9"/>
    <mergeCell ref="B8:B9"/>
    <mergeCell ref="C8:C9"/>
    <mergeCell ref="D8:D9"/>
    <mergeCell ref="L8:L9"/>
    <mergeCell ref="M8:M9"/>
    <mergeCell ref="J8:K8"/>
    <mergeCell ref="E6:F6"/>
    <mergeCell ref="E8:E9"/>
    <mergeCell ref="F8:G8"/>
    <mergeCell ref="H8:I8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58"/>
  <sheetViews>
    <sheetView view="pageBreakPreview" zoomScale="75" zoomScaleNormal="75" zoomScaleSheetLayoutView="75" zoomScalePageLayoutView="0" workbookViewId="0" topLeftCell="A1">
      <selection activeCell="M12" sqref="M12"/>
    </sheetView>
  </sheetViews>
  <sheetFormatPr defaultColWidth="9.140625" defaultRowHeight="12.75"/>
  <cols>
    <col min="1" max="1" width="5.57421875" style="1" customWidth="1"/>
    <col min="2" max="2" width="23.7109375" style="2" customWidth="1"/>
    <col min="3" max="3" width="14.57421875" style="2" customWidth="1"/>
    <col min="4" max="4" width="6.7109375" style="2" customWidth="1"/>
    <col min="5" max="5" width="30.00390625" style="2" customWidth="1"/>
    <col min="6" max="6" width="7.140625" style="11" customWidth="1"/>
    <col min="7" max="7" width="6.8515625" style="2" customWidth="1"/>
    <col min="8" max="8" width="7.28125" style="2" customWidth="1"/>
    <col min="9" max="9" width="6.8515625" style="2" customWidth="1"/>
    <col min="10" max="10" width="7.140625" style="2" customWidth="1"/>
    <col min="11" max="11" width="6.8515625" style="2" customWidth="1"/>
    <col min="12" max="12" width="7.8515625" style="2" customWidth="1"/>
    <col min="13" max="16384" width="9.140625" style="2" customWidth="1"/>
  </cols>
  <sheetData>
    <row r="1" spans="3:7" ht="34.5" customHeight="1">
      <c r="C1" s="3"/>
      <c r="D1" s="4"/>
      <c r="E1" s="4"/>
      <c r="F1" s="4"/>
      <c r="G1" s="4"/>
    </row>
    <row r="2" spans="3:7" ht="12.75">
      <c r="C2" s="4"/>
      <c r="D2" s="4"/>
      <c r="E2" s="4"/>
      <c r="F2" s="4"/>
      <c r="G2" s="4"/>
    </row>
    <row r="3" spans="3:7" ht="29.25" customHeight="1">
      <c r="C3" s="5"/>
      <c r="D3" s="6"/>
      <c r="E3" s="6"/>
      <c r="F3" s="6"/>
      <c r="G3" s="6"/>
    </row>
    <row r="4" spans="1:7" ht="12.75" customHeight="1">
      <c r="A4" s="7" t="s">
        <v>0</v>
      </c>
      <c r="B4" s="8">
        <v>40888</v>
      </c>
      <c r="C4" s="6"/>
      <c r="D4" s="6"/>
      <c r="E4" s="6"/>
      <c r="F4" s="6"/>
      <c r="G4" s="6"/>
    </row>
    <row r="5" spans="3:7" ht="12.75" customHeight="1">
      <c r="C5" s="9"/>
      <c r="D5" s="9"/>
      <c r="E5" s="9"/>
      <c r="F5" s="9"/>
      <c r="G5" s="9"/>
    </row>
    <row r="6" spans="2:8" ht="12.75">
      <c r="B6" s="10" t="s">
        <v>23</v>
      </c>
      <c r="D6" s="11"/>
      <c r="E6" s="227"/>
      <c r="F6" s="227"/>
      <c r="G6" s="11"/>
      <c r="H6" s="12"/>
    </row>
    <row r="7" ht="22.5" customHeight="1">
      <c r="N7" s="13"/>
    </row>
    <row r="8" spans="1:14" s="15" customFormat="1" ht="15.75" customHeight="1">
      <c r="A8" s="211" t="s">
        <v>1</v>
      </c>
      <c r="B8" s="228" t="s">
        <v>2</v>
      </c>
      <c r="C8" s="211" t="s">
        <v>26</v>
      </c>
      <c r="D8" s="228" t="s">
        <v>4</v>
      </c>
      <c r="E8" s="228" t="s">
        <v>5</v>
      </c>
      <c r="F8" s="229" t="s">
        <v>12</v>
      </c>
      <c r="G8" s="230"/>
      <c r="H8" s="229" t="s">
        <v>13</v>
      </c>
      <c r="I8" s="230"/>
      <c r="J8" s="229" t="s">
        <v>14</v>
      </c>
      <c r="K8" s="230"/>
      <c r="L8" s="231" t="s">
        <v>6</v>
      </c>
      <c r="M8" s="226" t="s">
        <v>7</v>
      </c>
      <c r="N8" s="14"/>
    </row>
    <row r="9" spans="1:14" s="15" customFormat="1" ht="18.75" customHeight="1">
      <c r="A9" s="212"/>
      <c r="B9" s="210"/>
      <c r="C9" s="212"/>
      <c r="D9" s="210"/>
      <c r="E9" s="210"/>
      <c r="F9" s="16" t="s">
        <v>8</v>
      </c>
      <c r="G9" s="17" t="s">
        <v>9</v>
      </c>
      <c r="H9" s="18" t="s">
        <v>8</v>
      </c>
      <c r="I9" s="18" t="s">
        <v>9</v>
      </c>
      <c r="J9" s="19" t="s">
        <v>8</v>
      </c>
      <c r="K9" s="19" t="s">
        <v>9</v>
      </c>
      <c r="L9" s="232"/>
      <c r="M9" s="226"/>
      <c r="N9" s="14"/>
    </row>
    <row r="10" spans="1:14" ht="16.5" customHeight="1">
      <c r="A10" s="20">
        <v>1</v>
      </c>
      <c r="B10" s="208" t="str">
        <f>'[1]Лист0'!B10</f>
        <v>Яблоков Дмитрий</v>
      </c>
      <c r="C10" s="197" t="str">
        <f>'[1]Лист0'!C10</f>
        <v>21.02.1999/IIю</v>
      </c>
      <c r="D10" s="196">
        <f>'[1]Лист0'!D10</f>
        <v>31</v>
      </c>
      <c r="E10" s="198" t="str">
        <f>'[1]Лист0'!E10</f>
        <v>Снежногорск/ Regmotex</v>
      </c>
      <c r="F10" s="23" t="s">
        <v>30</v>
      </c>
      <c r="G10" s="24">
        <v>79</v>
      </c>
      <c r="H10" s="25">
        <v>5</v>
      </c>
      <c r="I10" s="26">
        <v>35</v>
      </c>
      <c r="J10" s="27">
        <v>4</v>
      </c>
      <c r="K10" s="28">
        <v>19</v>
      </c>
      <c r="L10" s="29">
        <v>133</v>
      </c>
      <c r="M10" s="30" t="s">
        <v>35</v>
      </c>
      <c r="N10" s="13"/>
    </row>
    <row r="11" spans="1:14" ht="17.25" customHeight="1">
      <c r="A11" s="20">
        <v>2</v>
      </c>
      <c r="B11" s="208" t="str">
        <f>'[1]Лист0'!B11</f>
        <v>Бобров Илья</v>
      </c>
      <c r="C11" s="197" t="str">
        <f>'[1]Лист0'!C11</f>
        <v>01.10.99/</v>
      </c>
      <c r="D11" s="196">
        <f>'[1]Лист0'!D11</f>
        <v>68</v>
      </c>
      <c r="E11" s="198" t="str">
        <f>'[1]Лист0'!E11</f>
        <v>Снежногорск/ Regmotex</v>
      </c>
      <c r="F11" s="23">
        <v>8</v>
      </c>
      <c r="G11" s="24">
        <v>0</v>
      </c>
      <c r="H11" s="25">
        <v>4</v>
      </c>
      <c r="I11" s="26">
        <v>46</v>
      </c>
      <c r="J11" s="27">
        <v>6</v>
      </c>
      <c r="K11" s="28">
        <v>1</v>
      </c>
      <c r="L11" s="29">
        <v>47</v>
      </c>
      <c r="M11" s="30">
        <v>7</v>
      </c>
      <c r="N11" s="13"/>
    </row>
    <row r="12" spans="1:14" ht="16.5" customHeight="1">
      <c r="A12" s="20">
        <v>3</v>
      </c>
      <c r="B12" s="208" t="str">
        <f>'[1]Лист0'!B12</f>
        <v>Пусторнаков Виктор</v>
      </c>
      <c r="C12" s="197" t="str">
        <f>'[1]Лист0'!C12</f>
        <v>19.05.2000/ </v>
      </c>
      <c r="D12" s="196">
        <f>'[1]Лист0'!D12</f>
        <v>19</v>
      </c>
      <c r="E12" s="198" t="str">
        <f>'[1]Лист0'!E12</f>
        <v>Мурманск </v>
      </c>
      <c r="F12" s="23" t="s">
        <v>35</v>
      </c>
      <c r="G12" s="24">
        <v>57</v>
      </c>
      <c r="H12" s="25">
        <v>8</v>
      </c>
      <c r="I12" s="26">
        <v>19</v>
      </c>
      <c r="J12" s="27" t="s">
        <v>31</v>
      </c>
      <c r="K12" s="28" t="s">
        <v>31</v>
      </c>
      <c r="L12" s="29">
        <v>66</v>
      </c>
      <c r="M12" s="30">
        <v>5</v>
      </c>
      <c r="N12" s="13"/>
    </row>
    <row r="13" spans="1:14" ht="15.75" customHeight="1">
      <c r="A13" s="20">
        <v>4</v>
      </c>
      <c r="B13" s="208" t="str">
        <f>'[1]Лист0'!B13</f>
        <v>Широгоров Максим</v>
      </c>
      <c r="C13" s="197" t="str">
        <f>'[1]Лист0'!C13</f>
        <v>28.02.2000/ </v>
      </c>
      <c r="D13" s="196">
        <f>'[1]Лист0'!D13</f>
        <v>28</v>
      </c>
      <c r="E13" s="198" t="str">
        <f>'[1]Лист0'!E13</f>
        <v>Зеленоборский/Широгоров и К</v>
      </c>
      <c r="F13" s="23">
        <v>4</v>
      </c>
      <c r="G13" s="24">
        <v>46</v>
      </c>
      <c r="H13" s="25" t="s">
        <v>44</v>
      </c>
      <c r="I13" s="26">
        <v>90</v>
      </c>
      <c r="J13" s="27" t="s">
        <v>30</v>
      </c>
      <c r="K13" s="28">
        <v>43</v>
      </c>
      <c r="L13" s="29">
        <v>179</v>
      </c>
      <c r="M13" s="30" t="s">
        <v>30</v>
      </c>
      <c r="N13" s="13"/>
    </row>
    <row r="14" spans="1:14" ht="18" customHeight="1">
      <c r="A14" s="20">
        <v>5</v>
      </c>
      <c r="B14" s="208" t="str">
        <f>'[1]Лист0'!B14</f>
        <v>Никитин Илья</v>
      </c>
      <c r="C14" s="197" t="str">
        <f>'[1]Лист0'!C14</f>
        <v>22.09.2000/</v>
      </c>
      <c r="D14" s="196">
        <f>'[1]Лист0'!D14</f>
        <v>33</v>
      </c>
      <c r="E14" s="198" t="str">
        <f>'[1]Лист0'!E14</f>
        <v>Кандалакша/</v>
      </c>
      <c r="F14" s="23" t="s">
        <v>31</v>
      </c>
      <c r="G14" s="24" t="s">
        <v>31</v>
      </c>
      <c r="H14" s="25">
        <v>9</v>
      </c>
      <c r="I14" s="26">
        <v>1</v>
      </c>
      <c r="J14" s="27" t="s">
        <v>31</v>
      </c>
      <c r="K14" s="28" t="s">
        <v>31</v>
      </c>
      <c r="L14" s="29">
        <v>1</v>
      </c>
      <c r="M14" s="30">
        <v>10</v>
      </c>
      <c r="N14" s="13"/>
    </row>
    <row r="15" spans="1:14" ht="18" customHeight="1">
      <c r="A15" s="20">
        <v>6</v>
      </c>
      <c r="B15" s="208" t="str">
        <f>'[1]Лист0'!B15</f>
        <v>Шефатов Иван</v>
      </c>
      <c r="C15" s="197" t="str">
        <f>'[1]Лист0'!C15</f>
        <v>12.01.01/</v>
      </c>
      <c r="D15" s="196">
        <f>'[1]Лист0'!D15</f>
        <v>37</v>
      </c>
      <c r="E15" s="198" t="str">
        <f>'[1]Лист0'!E15</f>
        <v>Кандалакша/</v>
      </c>
      <c r="F15" s="23">
        <v>6</v>
      </c>
      <c r="G15" s="24">
        <v>25</v>
      </c>
      <c r="H15" s="25">
        <v>6</v>
      </c>
      <c r="I15" s="26">
        <v>25</v>
      </c>
      <c r="J15" s="27">
        <v>5</v>
      </c>
      <c r="K15" s="28">
        <v>10</v>
      </c>
      <c r="L15" s="29">
        <v>60</v>
      </c>
      <c r="M15" s="30">
        <v>6</v>
      </c>
      <c r="N15" s="13"/>
    </row>
    <row r="16" spans="1:14" ht="17.25" customHeight="1">
      <c r="A16" s="20">
        <v>7</v>
      </c>
      <c r="B16" s="208" t="str">
        <f>'[1]Лист0'!B16</f>
        <v>Бороздин Евгений</v>
      </c>
      <c r="C16" s="197" t="str">
        <f>'[1]Лист0'!C16</f>
        <v>23.05.2000/</v>
      </c>
      <c r="D16" s="196">
        <f>'[1]Лист0'!D16</f>
        <v>29</v>
      </c>
      <c r="E16" s="198" t="str">
        <f>'[1]Лист0'!E16</f>
        <v>Кандалакша/Кандалакша 1</v>
      </c>
      <c r="F16" s="23" t="s">
        <v>44</v>
      </c>
      <c r="G16" s="24">
        <v>90</v>
      </c>
      <c r="H16" s="25" t="s">
        <v>30</v>
      </c>
      <c r="I16" s="26">
        <v>79</v>
      </c>
      <c r="J16" s="27" t="s">
        <v>44</v>
      </c>
      <c r="K16" s="28">
        <v>60</v>
      </c>
      <c r="L16" s="29">
        <v>229</v>
      </c>
      <c r="M16" s="30" t="s">
        <v>44</v>
      </c>
      <c r="N16" s="13"/>
    </row>
    <row r="17" spans="1:14" ht="17.25" customHeight="1">
      <c r="A17" s="20">
        <v>8</v>
      </c>
      <c r="B17" s="208" t="str">
        <f>'[1]Лист0'!B17</f>
        <v>Рыбакова Тамара</v>
      </c>
      <c r="C17" s="197" t="str">
        <f>'[1]Лист0'!C17</f>
        <v>23.03.2000/</v>
      </c>
      <c r="D17" s="196">
        <f>'[1]Лист0'!D17</f>
        <v>30</v>
      </c>
      <c r="E17" s="198" t="str">
        <f>'[1]Лист0'!E17</f>
        <v>Кандалакша/Кандалакша 2</v>
      </c>
      <c r="F17" s="23">
        <v>5</v>
      </c>
      <c r="G17" s="24">
        <v>35</v>
      </c>
      <c r="H17" s="25" t="s">
        <v>35</v>
      </c>
      <c r="I17" s="26">
        <v>57</v>
      </c>
      <c r="J17" s="27" t="s">
        <v>35</v>
      </c>
      <c r="K17" s="28">
        <v>30</v>
      </c>
      <c r="L17" s="29">
        <v>122</v>
      </c>
      <c r="M17" s="30">
        <v>4</v>
      </c>
      <c r="N17" s="13"/>
    </row>
    <row r="18" spans="1:14" ht="17.25" customHeight="1">
      <c r="A18" s="20">
        <v>9</v>
      </c>
      <c r="B18" s="208" t="str">
        <f>'[1]Лист0'!B18</f>
        <v>Симонов Иван</v>
      </c>
      <c r="C18" s="197" t="str">
        <f>'[1]Лист0'!C18</f>
        <v>21.04.01/</v>
      </c>
      <c r="D18" s="196">
        <f>'[1]Лист0'!D18</f>
        <v>34</v>
      </c>
      <c r="E18" s="198" t="s">
        <v>46</v>
      </c>
      <c r="F18" s="23" t="s">
        <v>31</v>
      </c>
      <c r="G18" s="24" t="s">
        <v>31</v>
      </c>
      <c r="H18" s="25">
        <v>7</v>
      </c>
      <c r="I18" s="26">
        <v>17</v>
      </c>
      <c r="J18" s="27" t="s">
        <v>31</v>
      </c>
      <c r="K18" s="28" t="s">
        <v>31</v>
      </c>
      <c r="L18" s="29">
        <v>17</v>
      </c>
      <c r="M18" s="30">
        <v>8</v>
      </c>
      <c r="N18" s="13"/>
    </row>
    <row r="19" spans="1:14" ht="17.25" customHeight="1">
      <c r="A19" s="20">
        <v>10</v>
      </c>
      <c r="B19" s="214" t="s">
        <v>47</v>
      </c>
      <c r="C19" s="215"/>
      <c r="D19" s="21">
        <v>72</v>
      </c>
      <c r="E19" s="199" t="s">
        <v>48</v>
      </c>
      <c r="F19" s="23">
        <v>9</v>
      </c>
      <c r="G19" s="24">
        <v>0</v>
      </c>
      <c r="H19" s="25" t="s">
        <v>31</v>
      </c>
      <c r="I19" s="26" t="s">
        <v>31</v>
      </c>
      <c r="J19" s="27" t="s">
        <v>31</v>
      </c>
      <c r="K19" s="28" t="s">
        <v>31</v>
      </c>
      <c r="L19" s="29">
        <v>0</v>
      </c>
      <c r="M19" s="30">
        <v>11</v>
      </c>
      <c r="N19" s="13"/>
    </row>
    <row r="20" spans="1:14" ht="17.25" customHeight="1">
      <c r="A20" s="20">
        <v>11</v>
      </c>
      <c r="B20" s="214" t="s">
        <v>49</v>
      </c>
      <c r="C20" s="215"/>
      <c r="D20" s="21">
        <v>34</v>
      </c>
      <c r="E20" s="199" t="s">
        <v>50</v>
      </c>
      <c r="F20" s="23">
        <v>7</v>
      </c>
      <c r="G20" s="24">
        <v>17</v>
      </c>
      <c r="H20" s="25" t="s">
        <v>31</v>
      </c>
      <c r="I20" s="26" t="s">
        <v>31</v>
      </c>
      <c r="J20" s="27" t="s">
        <v>31</v>
      </c>
      <c r="K20" s="28" t="s">
        <v>31</v>
      </c>
      <c r="L20" s="29">
        <v>17</v>
      </c>
      <c r="M20" s="30">
        <v>9</v>
      </c>
      <c r="N20" s="13"/>
    </row>
    <row r="21" spans="1:14" ht="18.75" customHeight="1">
      <c r="A21" s="20">
        <v>12</v>
      </c>
      <c r="B21" s="214"/>
      <c r="C21" s="215"/>
      <c r="D21" s="21"/>
      <c r="E21" s="22"/>
      <c r="F21" s="23"/>
      <c r="G21" s="24"/>
      <c r="H21" s="25"/>
      <c r="I21" s="26"/>
      <c r="J21" s="27"/>
      <c r="K21" s="28"/>
      <c r="L21" s="29"/>
      <c r="M21" s="30"/>
      <c r="N21" s="13"/>
    </row>
    <row r="22" spans="1:14" ht="17.25" customHeight="1" hidden="1">
      <c r="A22" s="31">
        <v>13</v>
      </c>
      <c r="B22" s="32" t="e">
        <f>('[1]Лист0'!#REF!)</f>
        <v>#REF!</v>
      </c>
      <c r="C22" s="32" t="e">
        <f>('[1]Лист0'!#REF!)</f>
        <v>#REF!</v>
      </c>
      <c r="D22" s="32" t="e">
        <f>('[1]Лист0'!#REF!)</f>
        <v>#REF!</v>
      </c>
      <c r="E22" s="32" t="e">
        <f>('[1]Лист0'!#REF!)</f>
        <v>#REF!</v>
      </c>
      <c r="F22" s="33" t="e">
        <f>('[1]1'!#REF!)</f>
        <v>#REF!</v>
      </c>
      <c r="G22" s="34" t="e">
        <f>IF(F22&gt;15,0,IF(F22&gt;4,16-F22,IF(F22=1,25,IF(F22=2,20,IF(F22=3,16,IF(F22=4,13))))))</f>
        <v>#REF!</v>
      </c>
      <c r="H22" s="33">
        <f>('[1]2'!F22)</f>
        <v>0</v>
      </c>
      <c r="I22" s="34" t="b">
        <f>IF(H22&gt;15,0,IF(H22&gt;4,16-H22,IF(H22=1,25,IF(H22=2,20,IF(H22=3,16,IF(H22=4,13))))))</f>
        <v>0</v>
      </c>
      <c r="J22" s="34"/>
      <c r="K22" s="34"/>
      <c r="L22" s="35" t="e">
        <f>SUM(G22,I22)</f>
        <v>#REF!</v>
      </c>
      <c r="M22" s="36" t="e">
        <f>RANK(L22,L$10:L$25,0)</f>
        <v>#REF!</v>
      </c>
      <c r="N22" s="37"/>
    </row>
    <row r="23" spans="1:14" ht="17.25" customHeight="1" hidden="1">
      <c r="A23" s="31">
        <v>14</v>
      </c>
      <c r="B23" s="32" t="e">
        <f>('[1]Лист0'!#REF!)</f>
        <v>#REF!</v>
      </c>
      <c r="C23" s="32" t="e">
        <f>('[1]Лист0'!#REF!)</f>
        <v>#REF!</v>
      </c>
      <c r="D23" s="32" t="e">
        <f>('[1]Лист0'!#REF!)</f>
        <v>#REF!</v>
      </c>
      <c r="E23" s="32" t="e">
        <f>('[1]Лист0'!#REF!)</f>
        <v>#REF!</v>
      </c>
      <c r="F23" s="33" t="e">
        <f>('[1]1'!#REF!)</f>
        <v>#REF!</v>
      </c>
      <c r="G23" s="34" t="e">
        <f>IF(F23&gt;15,0,IF(F23&gt;4,16-F23,IF(F23=1,25,IF(F23=2,20,IF(F23=3,16,IF(F23=4,13))))))</f>
        <v>#REF!</v>
      </c>
      <c r="H23" s="33">
        <f>('[1]2'!F23)</f>
        <v>0</v>
      </c>
      <c r="I23" s="34" t="b">
        <f>IF(H23&gt;15,0,IF(H23&gt;4,16-H23,IF(H23=1,25,IF(H23=2,20,IF(H23=3,16,IF(H23=4,13))))))</f>
        <v>0</v>
      </c>
      <c r="J23" s="34"/>
      <c r="K23" s="34"/>
      <c r="L23" s="35" t="e">
        <f>SUM(G23,I23)</f>
        <v>#REF!</v>
      </c>
      <c r="M23" s="36" t="e">
        <f>RANK(L23,L$10:L$25,0)</f>
        <v>#REF!</v>
      </c>
      <c r="N23" s="37"/>
    </row>
    <row r="24" spans="1:14" ht="16.5" customHeight="1" hidden="1">
      <c r="A24" s="31">
        <v>15</v>
      </c>
      <c r="B24" s="32" t="e">
        <f>('[1]Лист0'!#REF!)</f>
        <v>#REF!</v>
      </c>
      <c r="C24" s="32" t="e">
        <f>('[1]Лист0'!#REF!)</f>
        <v>#REF!</v>
      </c>
      <c r="D24" s="32" t="e">
        <f>('[1]Лист0'!#REF!)</f>
        <v>#REF!</v>
      </c>
      <c r="E24" s="32" t="e">
        <f>('[1]Лист0'!#REF!)</f>
        <v>#REF!</v>
      </c>
      <c r="F24" s="33" t="e">
        <f>('[1]1'!#REF!)</f>
        <v>#REF!</v>
      </c>
      <c r="G24" s="34" t="e">
        <f>IF(F24&gt;15,0,IF(F24&gt;4,16-F24,IF(F24=1,25,IF(F24=2,20,IF(F24=3,16,IF(F24=4,13))))))</f>
        <v>#REF!</v>
      </c>
      <c r="H24" s="33">
        <f>('[1]2'!F24)</f>
        <v>0</v>
      </c>
      <c r="I24" s="34" t="b">
        <f>IF(H24&gt;15,0,IF(H24&gt;4,16-H24,IF(H24=1,25,IF(H24=2,20,IF(H24=3,16,IF(H24=4,13))))))</f>
        <v>0</v>
      </c>
      <c r="J24" s="34"/>
      <c r="K24" s="34"/>
      <c r="L24" s="35" t="e">
        <f>SUM(G24,I24)</f>
        <v>#REF!</v>
      </c>
      <c r="M24" s="36" t="e">
        <f>RANK(L24,L$10:L$25,0)</f>
        <v>#REF!</v>
      </c>
      <c r="N24" s="37"/>
    </row>
    <row r="25" spans="1:14" s="39" customFormat="1" ht="18.75" customHeight="1" hidden="1">
      <c r="A25" s="31">
        <v>16</v>
      </c>
      <c r="B25" s="32" t="e">
        <f>('[1]Лист0'!#REF!)</f>
        <v>#REF!</v>
      </c>
      <c r="C25" s="32" t="e">
        <f>('[1]Лист0'!#REF!)</f>
        <v>#REF!</v>
      </c>
      <c r="D25" s="32" t="e">
        <f>('[1]Лист0'!#REF!)</f>
        <v>#REF!</v>
      </c>
      <c r="E25" s="32" t="e">
        <f>('[1]Лист0'!#REF!)</f>
        <v>#REF!</v>
      </c>
      <c r="F25" s="33" t="e">
        <f>('[1]1'!#REF!)</f>
        <v>#REF!</v>
      </c>
      <c r="G25" s="34" t="e">
        <f>IF(F25&gt;15,0,IF(F25&gt;4,16-F25,IF(F25=1,25,IF(F25=2,20,IF(F25=3,16,IF(F25=4,13))))))</f>
        <v>#REF!</v>
      </c>
      <c r="H25" s="33">
        <f>('[1]2'!F25)</f>
        <v>0</v>
      </c>
      <c r="I25" s="34" t="b">
        <f>IF(H25&gt;15,0,IF(H25&gt;4,16-H25,IF(H25=1,25,IF(H25=2,20,IF(H25=3,16,IF(H25=4,13))))))</f>
        <v>0</v>
      </c>
      <c r="J25" s="34"/>
      <c r="K25" s="34"/>
      <c r="L25" s="35" t="e">
        <f>SUM(G25,I25)</f>
        <v>#REF!</v>
      </c>
      <c r="M25" s="36" t="e">
        <f>RANK(L25,L$10:L$25,0)</f>
        <v>#REF!</v>
      </c>
      <c r="N25" s="38"/>
    </row>
    <row r="26" spans="1:11" s="39" customFormat="1" ht="15">
      <c r="A26" s="40"/>
      <c r="D26" s="6"/>
      <c r="F26" s="41"/>
      <c r="G26" s="41"/>
      <c r="H26" s="42"/>
      <c r="I26" s="43"/>
      <c r="J26" s="43"/>
      <c r="K26" s="43"/>
    </row>
    <row r="27" spans="1:11" s="39" customFormat="1" ht="15">
      <c r="A27" s="40"/>
      <c r="D27" s="6"/>
      <c r="E27" s="44"/>
      <c r="F27" s="41"/>
      <c r="G27" s="41"/>
      <c r="H27" s="42"/>
      <c r="I27" s="43"/>
      <c r="J27" s="43"/>
      <c r="K27" s="43"/>
    </row>
    <row r="28" spans="1:8" s="39" customFormat="1" ht="15">
      <c r="A28" s="40"/>
      <c r="B28" s="2" t="s">
        <v>10</v>
      </c>
      <c r="E28" s="233"/>
      <c r="F28" s="233"/>
      <c r="H28" s="45"/>
    </row>
    <row r="30" ht="12.75">
      <c r="B30" s="2" t="s">
        <v>11</v>
      </c>
    </row>
    <row r="32" spans="2:11" ht="17.25">
      <c r="B32" s="46"/>
      <c r="C32" s="47"/>
      <c r="D32" s="47"/>
      <c r="E32" s="47"/>
      <c r="F32" s="47"/>
      <c r="G32" s="47"/>
      <c r="H32" s="47"/>
      <c r="I32" s="47"/>
      <c r="J32" s="47"/>
      <c r="K32" s="47"/>
    </row>
    <row r="33" spans="2:11" ht="12.75"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2:11" ht="12.75"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2:11" ht="12.75"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2:11" ht="12.75"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9" spans="1:12" ht="18">
      <c r="A39" s="48"/>
      <c r="B39" s="39"/>
      <c r="C39" s="49"/>
      <c r="D39" s="50"/>
      <c r="E39" s="50"/>
      <c r="F39" s="50"/>
      <c r="G39" s="50"/>
      <c r="H39" s="39"/>
      <c r="I39" s="39"/>
      <c r="J39" s="39"/>
      <c r="K39" s="39"/>
      <c r="L39" s="39"/>
    </row>
    <row r="40" spans="1:12" ht="12.75">
      <c r="A40" s="48"/>
      <c r="B40" s="39"/>
      <c r="C40" s="50"/>
      <c r="D40" s="50"/>
      <c r="E40" s="50"/>
      <c r="F40" s="50"/>
      <c r="G40" s="50"/>
      <c r="H40" s="39"/>
      <c r="I40" s="39"/>
      <c r="J40" s="39"/>
      <c r="K40" s="39"/>
      <c r="L40" s="39"/>
    </row>
    <row r="41" spans="1:12" ht="12.75">
      <c r="A41" s="48"/>
      <c r="B41" s="39"/>
      <c r="C41" s="50"/>
      <c r="D41" s="50"/>
      <c r="E41" s="50"/>
      <c r="F41" s="50"/>
      <c r="G41" s="50"/>
      <c r="H41" s="39"/>
      <c r="I41" s="39"/>
      <c r="J41" s="39"/>
      <c r="K41" s="39"/>
      <c r="L41" s="39"/>
    </row>
    <row r="42" spans="1:12" ht="18">
      <c r="A42" s="48"/>
      <c r="B42" s="39"/>
      <c r="C42" s="5"/>
      <c r="D42" s="6"/>
      <c r="E42" s="6"/>
      <c r="F42" s="6"/>
      <c r="G42" s="6"/>
      <c r="H42" s="39"/>
      <c r="I42" s="39"/>
      <c r="J42" s="39"/>
      <c r="K42" s="39"/>
      <c r="L42" s="39"/>
    </row>
    <row r="43" spans="1:12" ht="12.75">
      <c r="A43" s="48"/>
      <c r="B43" s="39"/>
      <c r="C43" s="6"/>
      <c r="D43" s="6"/>
      <c r="E43" s="6"/>
      <c r="F43" s="6"/>
      <c r="G43" s="6"/>
      <c r="H43" s="39"/>
      <c r="I43" s="39"/>
      <c r="J43" s="39"/>
      <c r="K43" s="39"/>
      <c r="L43" s="39"/>
    </row>
    <row r="44" spans="1:12" ht="12.75">
      <c r="A44" s="48"/>
      <c r="B44" s="39"/>
      <c r="C44" s="51"/>
      <c r="D44" s="52"/>
      <c r="E44" s="52"/>
      <c r="F44" s="52"/>
      <c r="G44" s="52"/>
      <c r="H44" s="39"/>
      <c r="I44" s="39"/>
      <c r="J44" s="39"/>
      <c r="K44" s="39"/>
      <c r="L44" s="39"/>
    </row>
    <row r="45" spans="1:12" ht="12.75">
      <c r="A45" s="48"/>
      <c r="B45" s="39"/>
      <c r="C45" s="53"/>
      <c r="D45" s="53"/>
      <c r="E45" s="53"/>
      <c r="F45" s="52"/>
      <c r="G45" s="53"/>
      <c r="H45" s="39"/>
      <c r="I45" s="39"/>
      <c r="J45" s="39"/>
      <c r="K45" s="39"/>
      <c r="L45" s="39"/>
    </row>
    <row r="46" spans="1:12" ht="27.75">
      <c r="A46" s="48"/>
      <c r="B46" s="39"/>
      <c r="C46" s="54"/>
      <c r="D46" s="54"/>
      <c r="E46" s="53"/>
      <c r="F46" s="52"/>
      <c r="G46" s="53"/>
      <c r="H46" s="39"/>
      <c r="I46" s="39"/>
      <c r="J46" s="39"/>
      <c r="K46" s="39"/>
      <c r="L46" s="39"/>
    </row>
    <row r="47" spans="1:12" ht="27.75">
      <c r="A47" s="48"/>
      <c r="B47" s="39"/>
      <c r="C47" s="54"/>
      <c r="D47" s="54"/>
      <c r="E47" s="53"/>
      <c r="F47" s="52"/>
      <c r="G47" s="53"/>
      <c r="H47" s="39"/>
      <c r="I47" s="39"/>
      <c r="J47" s="39"/>
      <c r="K47" s="39"/>
      <c r="L47" s="39"/>
    </row>
    <row r="48" spans="1:12" ht="12.75">
      <c r="A48" s="48"/>
      <c r="B48" s="39"/>
      <c r="C48" s="39"/>
      <c r="D48" s="39"/>
      <c r="E48" s="39"/>
      <c r="F48" s="213"/>
      <c r="G48" s="213"/>
      <c r="H48" s="39"/>
      <c r="I48" s="39"/>
      <c r="J48" s="39"/>
      <c r="K48" s="39"/>
      <c r="L48" s="39"/>
    </row>
    <row r="49" spans="1:12" ht="12.75">
      <c r="A49" s="48"/>
      <c r="B49" s="39"/>
      <c r="C49" s="39"/>
      <c r="D49" s="39"/>
      <c r="E49" s="39"/>
      <c r="F49" s="213"/>
      <c r="G49" s="213"/>
      <c r="H49" s="39"/>
      <c r="I49" s="39"/>
      <c r="J49" s="39"/>
      <c r="K49" s="39"/>
      <c r="L49" s="39"/>
    </row>
    <row r="50" spans="1:12" ht="12.75">
      <c r="A50" s="48"/>
      <c r="B50" s="39"/>
      <c r="C50" s="39"/>
      <c r="D50" s="39"/>
      <c r="E50" s="39"/>
      <c r="F50" s="52"/>
      <c r="G50" s="39"/>
      <c r="H50" s="39"/>
      <c r="I50" s="39"/>
      <c r="J50" s="39"/>
      <c r="K50" s="39"/>
      <c r="L50" s="39"/>
    </row>
    <row r="51" spans="1:12" ht="12.75">
      <c r="A51" s="48"/>
      <c r="B51" s="39"/>
      <c r="C51" s="39"/>
      <c r="D51" s="39"/>
      <c r="E51" s="39"/>
      <c r="F51" s="52"/>
      <c r="G51" s="39"/>
      <c r="H51" s="39"/>
      <c r="I51" s="39"/>
      <c r="J51" s="39"/>
      <c r="K51" s="39"/>
      <c r="L51" s="39"/>
    </row>
    <row r="52" spans="1:12" ht="12.75">
      <c r="A52" s="48"/>
      <c r="B52" s="39"/>
      <c r="C52" s="39"/>
      <c r="D52" s="39"/>
      <c r="E52" s="39"/>
      <c r="F52" s="52"/>
      <c r="G52" s="39"/>
      <c r="H52" s="39"/>
      <c r="I52" s="39"/>
      <c r="J52" s="39"/>
      <c r="K52" s="39"/>
      <c r="L52" s="39"/>
    </row>
    <row r="53" spans="1:12" ht="12.75">
      <c r="A53" s="48"/>
      <c r="B53" s="39"/>
      <c r="C53" s="39"/>
      <c r="D53" s="39"/>
      <c r="E53" s="39"/>
      <c r="F53" s="52"/>
      <c r="G53" s="39"/>
      <c r="H53" s="39"/>
      <c r="I53" s="39"/>
      <c r="J53" s="39"/>
      <c r="K53" s="39"/>
      <c r="L53" s="39"/>
    </row>
    <row r="54" spans="1:12" ht="12.75">
      <c r="A54" s="48"/>
      <c r="B54" s="39"/>
      <c r="C54" s="39"/>
      <c r="D54" s="39"/>
      <c r="E54" s="39"/>
      <c r="F54" s="52"/>
      <c r="G54" s="39"/>
      <c r="H54" s="39"/>
      <c r="I54" s="39"/>
      <c r="J54" s="39"/>
      <c r="K54" s="39"/>
      <c r="L54" s="39"/>
    </row>
    <row r="55" spans="1:12" ht="12.75">
      <c r="A55" s="48"/>
      <c r="B55" s="39"/>
      <c r="C55" s="39"/>
      <c r="D55" s="39"/>
      <c r="E55" s="39"/>
      <c r="F55" s="52"/>
      <c r="G55" s="39"/>
      <c r="H55" s="39"/>
      <c r="I55" s="39"/>
      <c r="J55" s="39"/>
      <c r="K55" s="39"/>
      <c r="L55" s="39"/>
    </row>
    <row r="56" spans="1:12" ht="12.75">
      <c r="A56" s="48"/>
      <c r="B56" s="39"/>
      <c r="C56" s="39"/>
      <c r="D56" s="39"/>
      <c r="E56" s="39"/>
      <c r="F56" s="52"/>
      <c r="G56" s="39"/>
      <c r="H56" s="39"/>
      <c r="I56" s="39"/>
      <c r="J56" s="39"/>
      <c r="K56" s="39"/>
      <c r="L56" s="39"/>
    </row>
    <row r="57" spans="1:12" ht="12.75">
      <c r="A57" s="48"/>
      <c r="B57" s="39"/>
      <c r="C57" s="39"/>
      <c r="D57" s="39"/>
      <c r="E57" s="39"/>
      <c r="F57" s="52"/>
      <c r="G57" s="39"/>
      <c r="H57" s="39"/>
      <c r="I57" s="39"/>
      <c r="J57" s="39"/>
      <c r="K57" s="39"/>
      <c r="L57" s="39"/>
    </row>
    <row r="58" spans="1:12" ht="12.75">
      <c r="A58" s="48"/>
      <c r="B58" s="39"/>
      <c r="C58" s="39"/>
      <c r="D58" s="39"/>
      <c r="E58" s="39"/>
      <c r="F58" s="52"/>
      <c r="G58" s="39"/>
      <c r="H58" s="39"/>
      <c r="I58" s="39"/>
      <c r="J58" s="39"/>
      <c r="K58" s="39"/>
      <c r="L58" s="39"/>
    </row>
  </sheetData>
  <sheetProtection/>
  <mergeCells count="13">
    <mergeCell ref="F48:G49"/>
    <mergeCell ref="F8:G8"/>
    <mergeCell ref="L8:L9"/>
    <mergeCell ref="E28:F28"/>
    <mergeCell ref="H8:I8"/>
    <mergeCell ref="J8:K8"/>
    <mergeCell ref="M8:M9"/>
    <mergeCell ref="E6:F6"/>
    <mergeCell ref="B8:B9"/>
    <mergeCell ref="A8:A9"/>
    <mergeCell ref="E8:E9"/>
    <mergeCell ref="D8:D9"/>
    <mergeCell ref="C8:C9"/>
  </mergeCells>
  <printOptions horizontalCentered="1"/>
  <pageMargins left="0.5905511811023623" right="0" top="0.5905511811023623" bottom="0" header="0" footer="0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61"/>
  <sheetViews>
    <sheetView view="pageBreakPreview" zoomScale="75" zoomScaleNormal="75" zoomScaleSheetLayoutView="75" zoomScalePageLayoutView="0" workbookViewId="0" topLeftCell="A1">
      <selection activeCell="M17" sqref="M17"/>
    </sheetView>
  </sheetViews>
  <sheetFormatPr defaultColWidth="9.140625" defaultRowHeight="12.75"/>
  <cols>
    <col min="1" max="1" width="5.421875" style="110" customWidth="1"/>
    <col min="2" max="2" width="28.57421875" style="79" customWidth="1"/>
    <col min="3" max="3" width="11.421875" style="79" customWidth="1"/>
    <col min="4" max="4" width="6.57421875" style="79" customWidth="1"/>
    <col min="5" max="5" width="30.421875" style="79" customWidth="1"/>
    <col min="6" max="6" width="7.140625" style="118" customWidth="1"/>
    <col min="7" max="7" width="6.8515625" style="79" customWidth="1"/>
    <col min="8" max="8" width="7.28125" style="79" customWidth="1"/>
    <col min="9" max="9" width="6.8515625" style="79" customWidth="1"/>
    <col min="10" max="10" width="7.140625" style="79" customWidth="1"/>
    <col min="11" max="11" width="6.8515625" style="79" customWidth="1"/>
    <col min="12" max="12" width="7.28125" style="79" customWidth="1"/>
    <col min="13" max="16384" width="9.140625" style="79" customWidth="1"/>
  </cols>
  <sheetData>
    <row r="1" spans="3:7" ht="15.75">
      <c r="C1" s="59"/>
      <c r="D1" s="111"/>
      <c r="E1" s="111"/>
      <c r="F1" s="111"/>
      <c r="G1" s="111"/>
    </row>
    <row r="2" spans="3:7" ht="12.75">
      <c r="C2" s="111"/>
      <c r="D2" s="111"/>
      <c r="E2" s="111"/>
      <c r="F2" s="111"/>
      <c r="G2" s="111"/>
    </row>
    <row r="3" spans="3:7" ht="29.25" customHeight="1">
      <c r="C3" s="112"/>
      <c r="D3" s="113"/>
      <c r="E3" s="113"/>
      <c r="F3" s="113"/>
      <c r="G3" s="113"/>
    </row>
    <row r="4" spans="1:7" ht="12.75" customHeight="1">
      <c r="A4" s="114" t="s">
        <v>0</v>
      </c>
      <c r="B4" s="115">
        <v>40888</v>
      </c>
      <c r="C4" s="113"/>
      <c r="D4" s="113"/>
      <c r="E4" s="113"/>
      <c r="F4" s="113"/>
      <c r="G4" s="113"/>
    </row>
    <row r="5" spans="3:7" ht="4.5" customHeight="1">
      <c r="C5" s="116"/>
      <c r="D5" s="116"/>
      <c r="E5" s="116"/>
      <c r="F5" s="116"/>
      <c r="G5" s="116"/>
    </row>
    <row r="6" spans="2:8" ht="12.75">
      <c r="B6" s="117" t="s">
        <v>23</v>
      </c>
      <c r="D6" s="118"/>
      <c r="E6" s="241"/>
      <c r="F6" s="241"/>
      <c r="G6" s="118"/>
      <c r="H6" s="119"/>
    </row>
    <row r="7" ht="24" customHeight="1">
      <c r="N7" s="120"/>
    </row>
    <row r="8" spans="1:14" s="122" customFormat="1" ht="15.75" customHeight="1">
      <c r="A8" s="244" t="s">
        <v>1</v>
      </c>
      <c r="B8" s="242" t="s">
        <v>2</v>
      </c>
      <c r="C8" s="246" t="s">
        <v>24</v>
      </c>
      <c r="D8" s="242" t="s">
        <v>4</v>
      </c>
      <c r="E8" s="242" t="s">
        <v>5</v>
      </c>
      <c r="F8" s="235" t="s">
        <v>20</v>
      </c>
      <c r="G8" s="236"/>
      <c r="H8" s="235" t="s">
        <v>21</v>
      </c>
      <c r="I8" s="236"/>
      <c r="J8" s="235" t="s">
        <v>22</v>
      </c>
      <c r="K8" s="236"/>
      <c r="L8" s="237" t="s">
        <v>6</v>
      </c>
      <c r="M8" s="240" t="s">
        <v>7</v>
      </c>
      <c r="N8" s="121"/>
    </row>
    <row r="9" spans="1:14" s="122" customFormat="1" ht="18.75" customHeight="1">
      <c r="A9" s="245"/>
      <c r="B9" s="243"/>
      <c r="C9" s="247"/>
      <c r="D9" s="243"/>
      <c r="E9" s="243"/>
      <c r="F9" s="123" t="s">
        <v>8</v>
      </c>
      <c r="G9" s="124" t="s">
        <v>9</v>
      </c>
      <c r="H9" s="125" t="s">
        <v>8</v>
      </c>
      <c r="I9" s="125" t="s">
        <v>9</v>
      </c>
      <c r="J9" s="126" t="s">
        <v>8</v>
      </c>
      <c r="K9" s="126" t="s">
        <v>9</v>
      </c>
      <c r="L9" s="238"/>
      <c r="M9" s="240"/>
      <c r="N9" s="121"/>
    </row>
    <row r="10" spans="1:14" ht="21" customHeight="1">
      <c r="A10" s="127">
        <v>1</v>
      </c>
      <c r="B10" s="128" t="s">
        <v>57</v>
      </c>
      <c r="C10" s="200" t="s">
        <v>58</v>
      </c>
      <c r="D10" s="128">
        <v>13</v>
      </c>
      <c r="E10" s="203" t="s">
        <v>56</v>
      </c>
      <c r="F10" s="129">
        <v>9</v>
      </c>
      <c r="G10" s="130">
        <v>0</v>
      </c>
      <c r="H10" s="131">
        <v>9</v>
      </c>
      <c r="I10" s="132">
        <v>15</v>
      </c>
      <c r="J10" s="133">
        <v>5</v>
      </c>
      <c r="K10" s="134">
        <v>10</v>
      </c>
      <c r="L10" s="135">
        <v>25</v>
      </c>
      <c r="M10" s="136">
        <v>9</v>
      </c>
      <c r="N10" s="120"/>
    </row>
    <row r="11" spans="1:14" ht="21" customHeight="1">
      <c r="A11" s="127">
        <v>2</v>
      </c>
      <c r="B11" s="128" t="s">
        <v>72</v>
      </c>
      <c r="C11" s="200" t="s">
        <v>87</v>
      </c>
      <c r="D11" s="128">
        <v>1</v>
      </c>
      <c r="E11" s="205" t="s">
        <v>84</v>
      </c>
      <c r="F11" s="129" t="s">
        <v>30</v>
      </c>
      <c r="G11" s="130">
        <v>79</v>
      </c>
      <c r="H11" s="131" t="s">
        <v>30</v>
      </c>
      <c r="I11" s="132">
        <v>82</v>
      </c>
      <c r="J11" s="133" t="s">
        <v>31</v>
      </c>
      <c r="K11" s="134" t="s">
        <v>31</v>
      </c>
      <c r="L11" s="135">
        <v>161</v>
      </c>
      <c r="M11" s="136" t="s">
        <v>30</v>
      </c>
      <c r="N11" s="120"/>
    </row>
    <row r="12" spans="1:14" ht="21" customHeight="1">
      <c r="A12" s="127">
        <v>3</v>
      </c>
      <c r="B12" s="76" t="s">
        <v>67</v>
      </c>
      <c r="C12" s="202" t="s">
        <v>68</v>
      </c>
      <c r="D12" s="76">
        <v>6</v>
      </c>
      <c r="E12" s="204" t="s">
        <v>69</v>
      </c>
      <c r="F12" s="189" t="s">
        <v>31</v>
      </c>
      <c r="G12" s="130" t="s">
        <v>31</v>
      </c>
      <c r="H12" s="131">
        <v>7</v>
      </c>
      <c r="I12" s="132">
        <v>30</v>
      </c>
      <c r="J12" s="133" t="s">
        <v>31</v>
      </c>
      <c r="K12" s="134" t="s">
        <v>31</v>
      </c>
      <c r="L12" s="135">
        <v>30</v>
      </c>
      <c r="M12" s="136">
        <v>8</v>
      </c>
      <c r="N12" s="120"/>
    </row>
    <row r="13" spans="1:14" ht="21" customHeight="1">
      <c r="A13" s="127">
        <v>4</v>
      </c>
      <c r="B13" s="128" t="s">
        <v>73</v>
      </c>
      <c r="C13" s="200" t="s">
        <v>88</v>
      </c>
      <c r="D13" s="128">
        <v>47</v>
      </c>
      <c r="E13" s="205" t="s">
        <v>89</v>
      </c>
      <c r="F13" s="129" t="s">
        <v>35</v>
      </c>
      <c r="G13" s="130">
        <v>57</v>
      </c>
      <c r="H13" s="131">
        <v>4</v>
      </c>
      <c r="I13" s="132">
        <v>57</v>
      </c>
      <c r="J13" s="133" t="s">
        <v>31</v>
      </c>
      <c r="K13" s="134" t="s">
        <v>31</v>
      </c>
      <c r="L13" s="135">
        <v>104</v>
      </c>
      <c r="M13" s="136">
        <v>4</v>
      </c>
      <c r="N13" s="120"/>
    </row>
    <row r="14" spans="1:14" ht="21" customHeight="1">
      <c r="A14" s="127">
        <v>5</v>
      </c>
      <c r="B14" s="128" t="s">
        <v>62</v>
      </c>
      <c r="C14" s="200" t="s">
        <v>63</v>
      </c>
      <c r="D14" s="128">
        <v>3</v>
      </c>
      <c r="E14" s="205" t="s">
        <v>78</v>
      </c>
      <c r="F14" s="189" t="s">
        <v>44</v>
      </c>
      <c r="G14" s="130">
        <v>90</v>
      </c>
      <c r="H14" s="131" t="s">
        <v>31</v>
      </c>
      <c r="I14" s="132" t="s">
        <v>31</v>
      </c>
      <c r="J14" s="190" t="s">
        <v>30</v>
      </c>
      <c r="K14" s="134">
        <v>43</v>
      </c>
      <c r="L14" s="135">
        <v>133</v>
      </c>
      <c r="M14" s="136" t="s">
        <v>35</v>
      </c>
      <c r="N14" s="120"/>
    </row>
    <row r="15" spans="1:14" ht="21" customHeight="1">
      <c r="A15" s="127">
        <v>6</v>
      </c>
      <c r="B15" s="128" t="s">
        <v>64</v>
      </c>
      <c r="C15" s="200" t="s">
        <v>65</v>
      </c>
      <c r="D15" s="128">
        <v>7</v>
      </c>
      <c r="E15" s="205" t="s">
        <v>66</v>
      </c>
      <c r="F15" s="129">
        <v>4</v>
      </c>
      <c r="G15" s="130">
        <v>46</v>
      </c>
      <c r="H15" s="131" t="s">
        <v>35</v>
      </c>
      <c r="I15" s="132">
        <v>69</v>
      </c>
      <c r="J15" s="133" t="s">
        <v>44</v>
      </c>
      <c r="K15" s="134">
        <v>60</v>
      </c>
      <c r="L15" s="135">
        <v>175</v>
      </c>
      <c r="M15" s="136" t="s">
        <v>44</v>
      </c>
      <c r="N15" s="120"/>
    </row>
    <row r="16" spans="1:14" ht="21" customHeight="1">
      <c r="A16" s="127">
        <v>7</v>
      </c>
      <c r="B16" s="128" t="s">
        <v>51</v>
      </c>
      <c r="C16" s="201" t="s">
        <v>52</v>
      </c>
      <c r="D16" s="128">
        <v>9</v>
      </c>
      <c r="E16" s="203" t="s">
        <v>53</v>
      </c>
      <c r="F16" s="129">
        <v>6</v>
      </c>
      <c r="G16" s="130">
        <v>25</v>
      </c>
      <c r="H16" s="131">
        <v>5</v>
      </c>
      <c r="I16" s="132">
        <v>47</v>
      </c>
      <c r="J16" s="133">
        <v>4</v>
      </c>
      <c r="K16" s="134">
        <v>19</v>
      </c>
      <c r="L16" s="135">
        <v>91</v>
      </c>
      <c r="M16" s="136">
        <v>7</v>
      </c>
      <c r="N16" s="120"/>
    </row>
    <row r="17" spans="1:14" ht="21" customHeight="1">
      <c r="A17" s="127">
        <v>8</v>
      </c>
      <c r="B17" s="128" t="s">
        <v>54</v>
      </c>
      <c r="C17" s="200" t="s">
        <v>55</v>
      </c>
      <c r="D17" s="128">
        <v>2</v>
      </c>
      <c r="E17" s="205" t="s">
        <v>56</v>
      </c>
      <c r="F17" s="129" t="s">
        <v>31</v>
      </c>
      <c r="G17" s="130" t="s">
        <v>31</v>
      </c>
      <c r="H17" s="131">
        <v>10</v>
      </c>
      <c r="I17" s="132">
        <v>8</v>
      </c>
      <c r="J17" s="133">
        <v>6</v>
      </c>
      <c r="K17" s="134">
        <v>1</v>
      </c>
      <c r="L17" s="135">
        <v>9</v>
      </c>
      <c r="M17" s="136">
        <v>12</v>
      </c>
      <c r="N17" s="120"/>
    </row>
    <row r="18" spans="1:14" ht="21" customHeight="1">
      <c r="A18" s="127">
        <v>9</v>
      </c>
      <c r="B18" s="128" t="s">
        <v>59</v>
      </c>
      <c r="C18" s="200" t="s">
        <v>60</v>
      </c>
      <c r="D18" s="128">
        <v>55</v>
      </c>
      <c r="E18" s="205" t="s">
        <v>61</v>
      </c>
      <c r="F18" s="129">
        <v>5</v>
      </c>
      <c r="G18" s="130">
        <v>35</v>
      </c>
      <c r="H18" s="131">
        <v>6</v>
      </c>
      <c r="I18" s="132">
        <v>38</v>
      </c>
      <c r="J18" s="133" t="s">
        <v>35</v>
      </c>
      <c r="K18" s="134">
        <v>30</v>
      </c>
      <c r="L18" s="135">
        <v>103</v>
      </c>
      <c r="M18" s="136">
        <v>5</v>
      </c>
      <c r="N18" s="120"/>
    </row>
    <row r="19" spans="1:14" ht="21" customHeight="1">
      <c r="A19" s="127">
        <v>10</v>
      </c>
      <c r="B19" s="128" t="s">
        <v>74</v>
      </c>
      <c r="C19" s="200"/>
      <c r="D19" s="128">
        <v>91</v>
      </c>
      <c r="E19" s="205" t="s">
        <v>84</v>
      </c>
      <c r="F19" s="129" t="s">
        <v>31</v>
      </c>
      <c r="G19" s="130" t="s">
        <v>31</v>
      </c>
      <c r="H19" s="131" t="s">
        <v>44</v>
      </c>
      <c r="I19" s="132">
        <v>100</v>
      </c>
      <c r="J19" s="133" t="s">
        <v>31</v>
      </c>
      <c r="K19" s="134" t="s">
        <v>31</v>
      </c>
      <c r="L19" s="135">
        <v>100</v>
      </c>
      <c r="M19" s="136">
        <v>6</v>
      </c>
      <c r="N19" s="120"/>
    </row>
    <row r="20" spans="1:14" ht="21" customHeight="1">
      <c r="A20" s="127">
        <v>11</v>
      </c>
      <c r="B20" s="128" t="s">
        <v>75</v>
      </c>
      <c r="C20" s="200"/>
      <c r="D20" s="128">
        <v>76</v>
      </c>
      <c r="E20" s="205" t="s">
        <v>84</v>
      </c>
      <c r="F20" s="129" t="s">
        <v>31</v>
      </c>
      <c r="G20" s="130" t="s">
        <v>31</v>
      </c>
      <c r="H20" s="131">
        <v>8</v>
      </c>
      <c r="I20" s="132">
        <v>22</v>
      </c>
      <c r="J20" s="133" t="s">
        <v>31</v>
      </c>
      <c r="K20" s="134" t="s">
        <v>31</v>
      </c>
      <c r="L20" s="135">
        <v>22</v>
      </c>
      <c r="M20" s="136">
        <v>10</v>
      </c>
      <c r="N20" s="120"/>
    </row>
    <row r="21" spans="1:14" ht="21" customHeight="1">
      <c r="A21" s="127">
        <v>12</v>
      </c>
      <c r="B21" s="128" t="s">
        <v>76</v>
      </c>
      <c r="C21" s="200" t="s">
        <v>85</v>
      </c>
      <c r="D21" s="128">
        <v>4</v>
      </c>
      <c r="E21" s="205" t="s">
        <v>83</v>
      </c>
      <c r="F21" s="129">
        <v>7</v>
      </c>
      <c r="G21" s="130">
        <v>17</v>
      </c>
      <c r="H21" s="131" t="s">
        <v>31</v>
      </c>
      <c r="I21" s="132" t="s">
        <v>31</v>
      </c>
      <c r="J21" s="133" t="s">
        <v>31</v>
      </c>
      <c r="K21" s="134" t="s">
        <v>31</v>
      </c>
      <c r="L21" s="135">
        <v>17</v>
      </c>
      <c r="M21" s="136">
        <v>11</v>
      </c>
      <c r="N21" s="120"/>
    </row>
    <row r="22" spans="1:14" ht="21" customHeight="1">
      <c r="A22" s="127">
        <v>13</v>
      </c>
      <c r="B22" s="128" t="s">
        <v>77</v>
      </c>
      <c r="C22" s="200" t="s">
        <v>86</v>
      </c>
      <c r="D22" s="128">
        <v>77</v>
      </c>
      <c r="E22" s="205" t="s">
        <v>46</v>
      </c>
      <c r="F22" s="129">
        <v>8</v>
      </c>
      <c r="G22" s="130">
        <v>9</v>
      </c>
      <c r="H22" s="131" t="s">
        <v>31</v>
      </c>
      <c r="I22" s="132" t="s">
        <v>31</v>
      </c>
      <c r="J22" s="133" t="s">
        <v>31</v>
      </c>
      <c r="K22" s="134" t="s">
        <v>31</v>
      </c>
      <c r="L22" s="135">
        <v>9</v>
      </c>
      <c r="M22" s="136">
        <v>13</v>
      </c>
      <c r="N22" s="120"/>
    </row>
    <row r="23" spans="1:14" ht="21" customHeight="1">
      <c r="A23" s="127">
        <v>14</v>
      </c>
      <c r="B23" s="128" t="s">
        <v>70</v>
      </c>
      <c r="C23" s="200" t="s">
        <v>71</v>
      </c>
      <c r="D23" s="128">
        <v>88</v>
      </c>
      <c r="E23" s="205" t="s">
        <v>46</v>
      </c>
      <c r="F23" s="129" t="s">
        <v>31</v>
      </c>
      <c r="G23" s="130" t="s">
        <v>31</v>
      </c>
      <c r="H23" s="131">
        <v>11</v>
      </c>
      <c r="I23" s="132">
        <v>1</v>
      </c>
      <c r="J23" s="133" t="s">
        <v>31</v>
      </c>
      <c r="K23" s="134" t="s">
        <v>31</v>
      </c>
      <c r="L23" s="135">
        <v>1</v>
      </c>
      <c r="M23" s="136">
        <v>14</v>
      </c>
      <c r="N23" s="120"/>
    </row>
    <row r="24" spans="1:14" ht="21" customHeight="1">
      <c r="A24" s="127">
        <v>15</v>
      </c>
      <c r="B24" s="128"/>
      <c r="C24" s="200"/>
      <c r="D24" s="128"/>
      <c r="E24" s="205"/>
      <c r="F24" s="129"/>
      <c r="G24" s="130"/>
      <c r="H24" s="131"/>
      <c r="I24" s="132"/>
      <c r="J24" s="133"/>
      <c r="K24" s="134"/>
      <c r="L24" s="135"/>
      <c r="M24" s="136"/>
      <c r="N24" s="120"/>
    </row>
    <row r="25" spans="1:14" ht="17.25" customHeight="1" hidden="1">
      <c r="A25" s="127">
        <v>13</v>
      </c>
      <c r="B25" s="137" t="e">
        <f>('[3]Лист0'!#REF!)</f>
        <v>#REF!</v>
      </c>
      <c r="C25" s="137" t="e">
        <f>('[3]Лист0'!#REF!)</f>
        <v>#REF!</v>
      </c>
      <c r="D25" s="137" t="e">
        <f>('[3]Лист0'!#REF!)</f>
        <v>#REF!</v>
      </c>
      <c r="E25" s="137" t="e">
        <f>('[3]Лист0'!#REF!)</f>
        <v>#REF!</v>
      </c>
      <c r="F25" s="138">
        <f>('[3]1'!F22)</f>
        <v>0</v>
      </c>
      <c r="G25" s="139" t="b">
        <f>IF(F25&gt;15,0,IF(F25&gt;4,16-F25,IF(F25=1,25,IF(F25=2,20,IF(F25=3,16,IF(F25=4,13))))))</f>
        <v>0</v>
      </c>
      <c r="H25" s="138">
        <f>('[3]21'!F22)</f>
        <v>0</v>
      </c>
      <c r="I25" s="139" t="b">
        <f>IF(H25&gt;15,0,IF(H25&gt;4,16-H25,IF(H25=1,25,IF(H25=2,20,IF(H25=3,16,IF(H25=4,13))))))</f>
        <v>0</v>
      </c>
      <c r="J25" s="139"/>
      <c r="K25" s="139"/>
      <c r="L25" s="140">
        <f>SUM(G25,I25)</f>
        <v>0</v>
      </c>
      <c r="M25" s="141">
        <f>RANK(L25,L$10:L$28,0)</f>
        <v>15</v>
      </c>
      <c r="N25" s="120"/>
    </row>
    <row r="26" spans="1:14" ht="17.25" customHeight="1" hidden="1">
      <c r="A26" s="127">
        <v>14</v>
      </c>
      <c r="B26" s="137" t="e">
        <f>('[3]Лист0'!#REF!)</f>
        <v>#REF!</v>
      </c>
      <c r="C26" s="137" t="e">
        <f>('[3]Лист0'!#REF!)</f>
        <v>#REF!</v>
      </c>
      <c r="D26" s="137" t="e">
        <f>('[3]Лист0'!#REF!)</f>
        <v>#REF!</v>
      </c>
      <c r="E26" s="137" t="e">
        <f>('[3]Лист0'!#REF!)</f>
        <v>#REF!</v>
      </c>
      <c r="F26" s="138">
        <f>('[3]1'!F23)</f>
        <v>0</v>
      </c>
      <c r="G26" s="139" t="b">
        <f>IF(F26&gt;15,0,IF(F26&gt;4,16-F26,IF(F26=1,25,IF(F26=2,20,IF(F26=3,16,IF(F26=4,13))))))</f>
        <v>0</v>
      </c>
      <c r="H26" s="138">
        <f>('[3]21'!F23)</f>
        <v>0</v>
      </c>
      <c r="I26" s="139" t="b">
        <f>IF(H26&gt;15,0,IF(H26&gt;4,16-H26,IF(H26=1,25,IF(H26=2,20,IF(H26=3,16,IF(H26=4,13))))))</f>
        <v>0</v>
      </c>
      <c r="J26" s="139"/>
      <c r="K26" s="139"/>
      <c r="L26" s="140">
        <f>SUM(G26,I26)</f>
        <v>0</v>
      </c>
      <c r="M26" s="141">
        <f>RANK(L26,L$10:L$28,0)</f>
        <v>15</v>
      </c>
      <c r="N26" s="120"/>
    </row>
    <row r="27" spans="1:14" ht="16.5" customHeight="1" hidden="1">
      <c r="A27" s="127">
        <v>15</v>
      </c>
      <c r="B27" s="137" t="e">
        <f>('[3]Лист0'!#REF!)</f>
        <v>#REF!</v>
      </c>
      <c r="C27" s="137" t="e">
        <f>('[3]Лист0'!#REF!)</f>
        <v>#REF!</v>
      </c>
      <c r="D27" s="137" t="e">
        <f>('[3]Лист0'!#REF!)</f>
        <v>#REF!</v>
      </c>
      <c r="E27" s="137" t="e">
        <f>('[3]Лист0'!#REF!)</f>
        <v>#REF!</v>
      </c>
      <c r="F27" s="138">
        <f>('[3]1'!F24)</f>
        <v>0</v>
      </c>
      <c r="G27" s="139" t="b">
        <f>IF(F27&gt;15,0,IF(F27&gt;4,16-F27,IF(F27=1,25,IF(F27=2,20,IF(F27=3,16,IF(F27=4,13))))))</f>
        <v>0</v>
      </c>
      <c r="H27" s="138">
        <f>('[3]21'!F24)</f>
        <v>0</v>
      </c>
      <c r="I27" s="139" t="b">
        <f>IF(H27&gt;15,0,IF(H27&gt;4,16-H27,IF(H27=1,25,IF(H27=2,20,IF(H27=3,16,IF(H27=4,13))))))</f>
        <v>0</v>
      </c>
      <c r="J27" s="139"/>
      <c r="K27" s="139"/>
      <c r="L27" s="140">
        <f>SUM(G27,I27)</f>
        <v>0</v>
      </c>
      <c r="M27" s="141">
        <f>RANK(L27,L$10:L$28,0)</f>
        <v>15</v>
      </c>
      <c r="N27" s="120"/>
    </row>
    <row r="28" spans="1:14" s="143" customFormat="1" ht="18.75" customHeight="1" hidden="1">
      <c r="A28" s="127">
        <v>16</v>
      </c>
      <c r="B28" s="137" t="e">
        <f>('[3]Лист0'!#REF!)</f>
        <v>#REF!</v>
      </c>
      <c r="C28" s="137" t="e">
        <f>('[3]Лист0'!#REF!)</f>
        <v>#REF!</v>
      </c>
      <c r="D28" s="137" t="e">
        <f>('[3]Лист0'!#REF!)</f>
        <v>#REF!</v>
      </c>
      <c r="E28" s="137" t="e">
        <f>('[3]Лист0'!#REF!)</f>
        <v>#REF!</v>
      </c>
      <c r="F28" s="138">
        <f>('[3]1'!F25)</f>
        <v>0</v>
      </c>
      <c r="G28" s="139" t="b">
        <f>IF(F28&gt;15,0,IF(F28&gt;4,16-F28,IF(F28=1,25,IF(F28=2,20,IF(F28=3,16,IF(F28=4,13))))))</f>
        <v>0</v>
      </c>
      <c r="H28" s="138">
        <f>('[3]21'!F25)</f>
        <v>0</v>
      </c>
      <c r="I28" s="139" t="b">
        <f>IF(H28&gt;15,0,IF(H28&gt;4,16-H28,IF(H28=1,25,IF(H28=2,20,IF(H28=3,16,IF(H28=4,13))))))</f>
        <v>0</v>
      </c>
      <c r="J28" s="139"/>
      <c r="K28" s="139"/>
      <c r="L28" s="140">
        <f>SUM(G28,I28)</f>
        <v>0</v>
      </c>
      <c r="M28" s="141">
        <f>RANK(L28,L$10:L$28,0)</f>
        <v>15</v>
      </c>
      <c r="N28" s="142"/>
    </row>
    <row r="29" spans="1:14" s="143" customFormat="1" ht="15">
      <c r="A29" s="144"/>
      <c r="D29" s="113"/>
      <c r="F29" s="145"/>
      <c r="G29" s="145"/>
      <c r="H29" s="146"/>
      <c r="I29" s="147"/>
      <c r="J29" s="147"/>
      <c r="K29" s="147"/>
      <c r="N29" s="142"/>
    </row>
    <row r="30" spans="1:11" s="143" customFormat="1" ht="15">
      <c r="A30" s="144"/>
      <c r="D30" s="113"/>
      <c r="E30" s="148"/>
      <c r="F30" s="145"/>
      <c r="G30" s="145"/>
      <c r="H30" s="146"/>
      <c r="I30" s="147"/>
      <c r="J30" s="147"/>
      <c r="K30" s="147"/>
    </row>
    <row r="31" spans="1:8" s="143" customFormat="1" ht="15">
      <c r="A31" s="144"/>
      <c r="B31" s="79" t="s">
        <v>10</v>
      </c>
      <c r="E31" s="239"/>
      <c r="F31" s="239"/>
      <c r="H31" s="149"/>
    </row>
    <row r="33" ht="12.75">
      <c r="B33" s="79" t="s">
        <v>11</v>
      </c>
    </row>
    <row r="35" spans="2:11" ht="17.25">
      <c r="B35" s="150"/>
      <c r="C35" s="151"/>
      <c r="D35" s="151"/>
      <c r="E35" s="151"/>
      <c r="F35" s="151"/>
      <c r="G35" s="151"/>
      <c r="H35" s="151"/>
      <c r="I35" s="151"/>
      <c r="J35" s="151"/>
      <c r="K35" s="151"/>
    </row>
    <row r="36" spans="2:11" ht="12.75">
      <c r="B36" s="151"/>
      <c r="C36" s="151"/>
      <c r="D36" s="151"/>
      <c r="E36" s="151"/>
      <c r="F36" s="151"/>
      <c r="G36" s="151"/>
      <c r="H36" s="151"/>
      <c r="I36" s="151"/>
      <c r="J36" s="151"/>
      <c r="K36" s="151"/>
    </row>
    <row r="37" spans="2:11" ht="12.75">
      <c r="B37" s="151"/>
      <c r="C37" s="151"/>
      <c r="D37" s="151"/>
      <c r="E37" s="151"/>
      <c r="F37" s="151"/>
      <c r="G37" s="151"/>
      <c r="H37" s="151"/>
      <c r="I37" s="151"/>
      <c r="J37" s="151"/>
      <c r="K37" s="151"/>
    </row>
    <row r="38" spans="2:11" ht="12.75">
      <c r="B38" s="151"/>
      <c r="C38" s="151"/>
      <c r="D38" s="151"/>
      <c r="E38" s="151"/>
      <c r="F38" s="151"/>
      <c r="G38" s="151"/>
      <c r="H38" s="151"/>
      <c r="I38" s="151"/>
      <c r="J38" s="151"/>
      <c r="K38" s="151"/>
    </row>
    <row r="39" spans="2:11" ht="12.75">
      <c r="B39" s="151"/>
      <c r="C39" s="151"/>
      <c r="D39" s="151"/>
      <c r="E39" s="151"/>
      <c r="F39" s="151"/>
      <c r="G39" s="151"/>
      <c r="H39" s="151"/>
      <c r="I39" s="151"/>
      <c r="J39" s="151"/>
      <c r="K39" s="151"/>
    </row>
    <row r="42" spans="1:12" ht="18">
      <c r="A42" s="152"/>
      <c r="B42" s="143"/>
      <c r="C42" s="153"/>
      <c r="D42" s="154"/>
      <c r="E42" s="154"/>
      <c r="F42" s="154"/>
      <c r="G42" s="154"/>
      <c r="H42" s="143"/>
      <c r="I42" s="143"/>
      <c r="J42" s="143"/>
      <c r="K42" s="143"/>
      <c r="L42" s="143"/>
    </row>
    <row r="43" spans="1:12" ht="12.75">
      <c r="A43" s="152"/>
      <c r="B43" s="143"/>
      <c r="C43" s="154"/>
      <c r="D43" s="154"/>
      <c r="E43" s="154"/>
      <c r="F43" s="154"/>
      <c r="G43" s="154"/>
      <c r="H43" s="143"/>
      <c r="I43" s="143"/>
      <c r="J43" s="143"/>
      <c r="K43" s="143"/>
      <c r="L43" s="143"/>
    </row>
    <row r="44" spans="1:12" ht="12.75">
      <c r="A44" s="152"/>
      <c r="B44" s="143"/>
      <c r="C44" s="154"/>
      <c r="D44" s="154"/>
      <c r="E44" s="154"/>
      <c r="F44" s="154"/>
      <c r="G44" s="154"/>
      <c r="H44" s="143"/>
      <c r="I44" s="143"/>
      <c r="J44" s="143"/>
      <c r="K44" s="143"/>
      <c r="L44" s="143"/>
    </row>
    <row r="45" spans="1:12" ht="18">
      <c r="A45" s="152"/>
      <c r="B45" s="143"/>
      <c r="C45" s="112"/>
      <c r="D45" s="113"/>
      <c r="E45" s="113"/>
      <c r="F45" s="113"/>
      <c r="G45" s="113"/>
      <c r="H45" s="143"/>
      <c r="I45" s="143"/>
      <c r="J45" s="143"/>
      <c r="K45" s="143"/>
      <c r="L45" s="143"/>
    </row>
    <row r="46" spans="1:12" ht="12.75">
      <c r="A46" s="152"/>
      <c r="B46" s="143"/>
      <c r="C46" s="113"/>
      <c r="D46" s="113"/>
      <c r="E46" s="113"/>
      <c r="F46" s="113"/>
      <c r="G46" s="113"/>
      <c r="H46" s="143"/>
      <c r="I46" s="143"/>
      <c r="J46" s="143"/>
      <c r="K46" s="143"/>
      <c r="L46" s="143"/>
    </row>
    <row r="47" spans="1:12" ht="12.75">
      <c r="A47" s="152"/>
      <c r="B47" s="143"/>
      <c r="C47" s="155"/>
      <c r="D47" s="156"/>
      <c r="E47" s="156"/>
      <c r="F47" s="156"/>
      <c r="G47" s="156"/>
      <c r="H47" s="143"/>
      <c r="I47" s="143"/>
      <c r="J47" s="143"/>
      <c r="K47" s="143"/>
      <c r="L47" s="143"/>
    </row>
    <row r="48" spans="1:12" ht="12.75">
      <c r="A48" s="152"/>
      <c r="B48" s="143"/>
      <c r="C48" s="157"/>
      <c r="D48" s="157"/>
      <c r="E48" s="157"/>
      <c r="F48" s="156"/>
      <c r="G48" s="157"/>
      <c r="H48" s="143"/>
      <c r="I48" s="143"/>
      <c r="J48" s="143"/>
      <c r="K48" s="143"/>
      <c r="L48" s="143"/>
    </row>
    <row r="49" spans="1:12" ht="27.75">
      <c r="A49" s="152"/>
      <c r="B49" s="143"/>
      <c r="C49" s="158"/>
      <c r="D49" s="158"/>
      <c r="E49" s="157"/>
      <c r="F49" s="156"/>
      <c r="G49" s="157"/>
      <c r="H49" s="143"/>
      <c r="I49" s="143"/>
      <c r="J49" s="143"/>
      <c r="K49" s="143"/>
      <c r="L49" s="143"/>
    </row>
    <row r="50" spans="1:12" ht="27.75">
      <c r="A50" s="152"/>
      <c r="B50" s="143"/>
      <c r="C50" s="158"/>
      <c r="D50" s="158"/>
      <c r="E50" s="157"/>
      <c r="F50" s="156"/>
      <c r="G50" s="157"/>
      <c r="H50" s="143"/>
      <c r="I50" s="143"/>
      <c r="J50" s="143"/>
      <c r="K50" s="143"/>
      <c r="L50" s="143"/>
    </row>
    <row r="51" spans="1:12" ht="12.75">
      <c r="A51" s="152"/>
      <c r="B51" s="143"/>
      <c r="C51" s="143"/>
      <c r="D51" s="143"/>
      <c r="E51" s="143"/>
      <c r="F51" s="234"/>
      <c r="G51" s="234"/>
      <c r="H51" s="143"/>
      <c r="I51" s="143"/>
      <c r="J51" s="143"/>
      <c r="K51" s="143"/>
      <c r="L51" s="143"/>
    </row>
    <row r="52" spans="1:12" ht="12.75">
      <c r="A52" s="152"/>
      <c r="B52" s="143"/>
      <c r="C52" s="143"/>
      <c r="D52" s="143"/>
      <c r="E52" s="143"/>
      <c r="F52" s="234"/>
      <c r="G52" s="234"/>
      <c r="H52" s="143"/>
      <c r="I52" s="143"/>
      <c r="J52" s="143"/>
      <c r="K52" s="143"/>
      <c r="L52" s="143"/>
    </row>
    <row r="53" spans="1:12" ht="12.75">
      <c r="A53" s="152"/>
      <c r="B53" s="143"/>
      <c r="C53" s="143"/>
      <c r="D53" s="143"/>
      <c r="E53" s="143"/>
      <c r="F53" s="156"/>
      <c r="G53" s="143"/>
      <c r="H53" s="143"/>
      <c r="I53" s="143"/>
      <c r="J53" s="143"/>
      <c r="K53" s="143"/>
      <c r="L53" s="143"/>
    </row>
    <row r="54" spans="1:12" ht="12.75">
      <c r="A54" s="152"/>
      <c r="B54" s="143"/>
      <c r="C54" s="143"/>
      <c r="D54" s="143"/>
      <c r="E54" s="143"/>
      <c r="F54" s="156"/>
      <c r="G54" s="143"/>
      <c r="H54" s="143"/>
      <c r="I54" s="143"/>
      <c r="J54" s="143"/>
      <c r="K54" s="143"/>
      <c r="L54" s="143"/>
    </row>
    <row r="55" spans="1:12" ht="12.75">
      <c r="A55" s="152"/>
      <c r="B55" s="143"/>
      <c r="C55" s="143"/>
      <c r="D55" s="143"/>
      <c r="E55" s="143"/>
      <c r="F55" s="156"/>
      <c r="G55" s="143"/>
      <c r="H55" s="143"/>
      <c r="I55" s="143"/>
      <c r="J55" s="143"/>
      <c r="K55" s="143"/>
      <c r="L55" s="143"/>
    </row>
    <row r="56" spans="1:12" ht="12.75">
      <c r="A56" s="152"/>
      <c r="B56" s="143"/>
      <c r="C56" s="143"/>
      <c r="D56" s="143"/>
      <c r="E56" s="143"/>
      <c r="F56" s="156"/>
      <c r="G56" s="143"/>
      <c r="H56" s="143"/>
      <c r="I56" s="143"/>
      <c r="J56" s="143"/>
      <c r="K56" s="143"/>
      <c r="L56" s="143"/>
    </row>
    <row r="57" spans="1:12" ht="12.75">
      <c r="A57" s="152"/>
      <c r="B57" s="143"/>
      <c r="C57" s="143"/>
      <c r="D57" s="143"/>
      <c r="E57" s="143"/>
      <c r="F57" s="156"/>
      <c r="G57" s="143"/>
      <c r="H57" s="143"/>
      <c r="I57" s="143"/>
      <c r="J57" s="143"/>
      <c r="K57" s="143"/>
      <c r="L57" s="143"/>
    </row>
    <row r="58" spans="1:12" ht="12.75">
      <c r="A58" s="152"/>
      <c r="B58" s="143"/>
      <c r="C58" s="143"/>
      <c r="D58" s="143"/>
      <c r="E58" s="143"/>
      <c r="F58" s="156"/>
      <c r="G58" s="143"/>
      <c r="H58" s="143"/>
      <c r="I58" s="143"/>
      <c r="J58" s="143"/>
      <c r="K58" s="143"/>
      <c r="L58" s="143"/>
    </row>
    <row r="59" spans="1:12" ht="12.75">
      <c r="A59" s="152"/>
      <c r="B59" s="143"/>
      <c r="C59" s="143"/>
      <c r="D59" s="143"/>
      <c r="E59" s="143"/>
      <c r="F59" s="156"/>
      <c r="G59" s="143"/>
      <c r="H59" s="143"/>
      <c r="I59" s="143"/>
      <c r="J59" s="143"/>
      <c r="K59" s="143"/>
      <c r="L59" s="143"/>
    </row>
    <row r="60" spans="1:12" ht="12.75">
      <c r="A60" s="152"/>
      <c r="B60" s="143"/>
      <c r="C60" s="143"/>
      <c r="D60" s="143"/>
      <c r="E60" s="143"/>
      <c r="F60" s="156"/>
      <c r="G60" s="143"/>
      <c r="H60" s="143"/>
      <c r="I60" s="143"/>
      <c r="J60" s="143"/>
      <c r="K60" s="143"/>
      <c r="L60" s="143"/>
    </row>
    <row r="61" spans="1:12" ht="12.75">
      <c r="A61" s="152"/>
      <c r="B61" s="143"/>
      <c r="C61" s="143"/>
      <c r="D61" s="143"/>
      <c r="E61" s="143"/>
      <c r="F61" s="156"/>
      <c r="G61" s="143"/>
      <c r="H61" s="143"/>
      <c r="I61" s="143"/>
      <c r="J61" s="143"/>
      <c r="K61" s="143"/>
      <c r="L61" s="143"/>
    </row>
  </sheetData>
  <sheetProtection/>
  <mergeCells count="13">
    <mergeCell ref="M8:M9"/>
    <mergeCell ref="E6:F6"/>
    <mergeCell ref="B8:B9"/>
    <mergeCell ref="A8:A9"/>
    <mergeCell ref="E8:E9"/>
    <mergeCell ref="D8:D9"/>
    <mergeCell ref="C8:C9"/>
    <mergeCell ref="F51:G52"/>
    <mergeCell ref="F8:G8"/>
    <mergeCell ref="L8:L9"/>
    <mergeCell ref="E31:F31"/>
    <mergeCell ref="H8:I8"/>
    <mergeCell ref="J8:K8"/>
  </mergeCells>
  <printOptions horizontalCentered="1"/>
  <pageMargins left="0.5905511811023623" right="0" top="0.5905511811023623" bottom="0" header="0" footer="0"/>
  <pageSetup horizontalDpi="600" verticalDpi="600" orientation="landscape" paperSize="9" scale="92" r:id="rId2"/>
  <rowBreaks count="1" manualBreakCount="1">
    <brk id="37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58"/>
  <sheetViews>
    <sheetView tabSelected="1" view="pageBreakPreview" zoomScale="75" zoomScaleNormal="75" zoomScaleSheetLayoutView="75" zoomScalePageLayoutView="0" workbookViewId="0" topLeftCell="A1">
      <selection activeCell="R13" sqref="R13"/>
    </sheetView>
  </sheetViews>
  <sheetFormatPr defaultColWidth="9.140625" defaultRowHeight="12.75"/>
  <cols>
    <col min="1" max="1" width="6.140625" style="55" customWidth="1"/>
    <col min="2" max="2" width="26.28125" style="56" customWidth="1"/>
    <col min="3" max="3" width="13.28125" style="56" customWidth="1"/>
    <col min="4" max="4" width="7.140625" style="56" customWidth="1"/>
    <col min="5" max="5" width="34.00390625" style="56" customWidth="1"/>
    <col min="6" max="6" width="7.140625" style="66" customWidth="1"/>
    <col min="7" max="7" width="6.421875" style="56" customWidth="1"/>
    <col min="8" max="8" width="7.28125" style="56" customWidth="1"/>
    <col min="9" max="9" width="6.421875" style="56" customWidth="1"/>
    <col min="10" max="10" width="7.140625" style="56" customWidth="1"/>
    <col min="11" max="11" width="6.421875" style="56" customWidth="1"/>
    <col min="12" max="12" width="7.8515625" style="56" customWidth="1"/>
    <col min="13" max="13" width="9.00390625" style="56" customWidth="1"/>
    <col min="14" max="16384" width="9.140625" style="56" customWidth="1"/>
  </cols>
  <sheetData>
    <row r="1" spans="3:7" ht="27" customHeight="1">
      <c r="C1" s="57"/>
      <c r="D1" s="58"/>
      <c r="E1" s="58"/>
      <c r="F1" s="58"/>
      <c r="G1" s="58"/>
    </row>
    <row r="2" spans="3:7" ht="12.75">
      <c r="C2" s="58"/>
      <c r="D2" s="58"/>
      <c r="E2" s="58"/>
      <c r="F2" s="58"/>
      <c r="G2" s="58"/>
    </row>
    <row r="3" spans="3:7" ht="29.25" customHeight="1">
      <c r="C3" s="60"/>
      <c r="D3" s="61"/>
      <c r="E3" s="61"/>
      <c r="F3" s="61"/>
      <c r="G3" s="61"/>
    </row>
    <row r="4" spans="1:7" ht="12.75" customHeight="1">
      <c r="A4" s="62" t="s">
        <v>0</v>
      </c>
      <c r="B4" s="63">
        <v>40888</v>
      </c>
      <c r="C4" s="61"/>
      <c r="D4" s="61"/>
      <c r="E4" s="61"/>
      <c r="F4" s="61"/>
      <c r="G4" s="61"/>
    </row>
    <row r="5" spans="3:7" ht="4.5" customHeight="1">
      <c r="C5" s="64"/>
      <c r="D5" s="64"/>
      <c r="E5" s="64"/>
      <c r="F5" s="64"/>
      <c r="G5" s="64"/>
    </row>
    <row r="6" spans="2:8" ht="12.75">
      <c r="B6" s="65" t="s">
        <v>23</v>
      </c>
      <c r="D6" s="66"/>
      <c r="E6" s="257"/>
      <c r="F6" s="257"/>
      <c r="G6" s="66"/>
      <c r="H6" s="67"/>
    </row>
    <row r="7" ht="12.75">
      <c r="N7" s="68"/>
    </row>
    <row r="8" spans="1:14" s="70" customFormat="1" ht="15.75" customHeight="1">
      <c r="A8" s="260" t="s">
        <v>1</v>
      </c>
      <c r="B8" s="258" t="s">
        <v>2</v>
      </c>
      <c r="C8" s="260" t="s">
        <v>25</v>
      </c>
      <c r="D8" s="258" t="s">
        <v>4</v>
      </c>
      <c r="E8" s="258" t="s">
        <v>5</v>
      </c>
      <c r="F8" s="249" t="s">
        <v>17</v>
      </c>
      <c r="G8" s="250"/>
      <c r="H8" s="264" t="s">
        <v>16</v>
      </c>
      <c r="I8" s="265"/>
      <c r="J8" s="254" t="s">
        <v>15</v>
      </c>
      <c r="K8" s="255"/>
      <c r="L8" s="251" t="s">
        <v>6</v>
      </c>
      <c r="M8" s="256" t="s">
        <v>7</v>
      </c>
      <c r="N8" s="69"/>
    </row>
    <row r="9" spans="1:14" s="70" customFormat="1" ht="18.75" customHeight="1">
      <c r="A9" s="261"/>
      <c r="B9" s="259"/>
      <c r="C9" s="261"/>
      <c r="D9" s="259"/>
      <c r="E9" s="259"/>
      <c r="F9" s="71" t="s">
        <v>8</v>
      </c>
      <c r="G9" s="72" t="s">
        <v>9</v>
      </c>
      <c r="H9" s="73" t="s">
        <v>8</v>
      </c>
      <c r="I9" s="73" t="s">
        <v>9</v>
      </c>
      <c r="J9" s="74" t="s">
        <v>8</v>
      </c>
      <c r="K9" s="74" t="s">
        <v>9</v>
      </c>
      <c r="L9" s="252"/>
      <c r="M9" s="256"/>
      <c r="N9" s="69"/>
    </row>
    <row r="10" spans="1:14" ht="21" customHeight="1">
      <c r="A10" s="75">
        <v>1</v>
      </c>
      <c r="B10" s="208" t="str">
        <f>'[4]Лист0'!B10</f>
        <v>Осипов Василий</v>
      </c>
      <c r="C10" s="206" t="str">
        <f>'[4]Лист0'!C10</f>
        <v>19.06.96/IIIю</v>
      </c>
      <c r="D10" s="207">
        <f>'[4]Лист0'!D10</f>
        <v>69</v>
      </c>
      <c r="E10" s="198" t="str">
        <f>'[4]Лист0'!E10</f>
        <v>Снежногорск/Regmotex</v>
      </c>
      <c r="F10" s="78">
        <v>5</v>
      </c>
      <c r="G10" s="80">
        <v>35</v>
      </c>
      <c r="H10" s="81" t="s">
        <v>30</v>
      </c>
      <c r="I10" s="82">
        <v>53</v>
      </c>
      <c r="J10" s="83">
        <v>5</v>
      </c>
      <c r="K10" s="84">
        <v>18</v>
      </c>
      <c r="L10" s="85">
        <v>106</v>
      </c>
      <c r="M10" s="86" t="s">
        <v>30</v>
      </c>
      <c r="N10" s="68"/>
    </row>
    <row r="11" spans="1:14" ht="21" customHeight="1">
      <c r="A11" s="75">
        <v>2</v>
      </c>
      <c r="B11" s="208" t="str">
        <f>'[4]Лист0'!B11</f>
        <v>Забара Александр</v>
      </c>
      <c r="C11" s="206" t="str">
        <f>'[4]Лист0'!C11</f>
        <v>31.07.96/</v>
      </c>
      <c r="D11" s="207">
        <f>'[4]Лист0'!D11</f>
        <v>51</v>
      </c>
      <c r="E11" s="198" t="str">
        <f>'[4]Лист0'!E11</f>
        <v>Снежногорск/Regmotex</v>
      </c>
      <c r="F11" s="78">
        <v>7</v>
      </c>
      <c r="G11" s="80">
        <v>17</v>
      </c>
      <c r="H11" s="81">
        <v>4</v>
      </c>
      <c r="I11" s="82">
        <v>28</v>
      </c>
      <c r="J11" s="83" t="s">
        <v>30</v>
      </c>
      <c r="K11" s="84">
        <v>53</v>
      </c>
      <c r="L11" s="85">
        <v>98</v>
      </c>
      <c r="M11" s="86">
        <v>4</v>
      </c>
      <c r="N11" s="68"/>
    </row>
    <row r="12" spans="1:14" ht="21" customHeight="1">
      <c r="A12" s="75">
        <v>3</v>
      </c>
      <c r="B12" s="208" t="str">
        <f>'[4]Лист0'!B12</f>
        <v>Ратников Денис</v>
      </c>
      <c r="C12" s="206" t="str">
        <f>'[4]Лист0'!C12</f>
        <v>25.10.97/IIIю</v>
      </c>
      <c r="D12" s="207">
        <f>'[4]Лист0'!D12</f>
        <v>52</v>
      </c>
      <c r="E12" s="198" t="str">
        <f>'[4]Лист0'!E12</f>
        <v>Снежногорск/Regmotex</v>
      </c>
      <c r="F12" s="191">
        <v>8</v>
      </c>
      <c r="G12" s="80">
        <v>9</v>
      </c>
      <c r="H12" s="192" t="s">
        <v>44</v>
      </c>
      <c r="I12" s="82">
        <v>70</v>
      </c>
      <c r="J12" s="193">
        <v>7</v>
      </c>
      <c r="K12" s="84">
        <v>1</v>
      </c>
      <c r="L12" s="85">
        <v>80</v>
      </c>
      <c r="M12" s="86">
        <v>6</v>
      </c>
      <c r="N12" s="68"/>
    </row>
    <row r="13" spans="1:14" ht="21" customHeight="1">
      <c r="A13" s="75">
        <v>4</v>
      </c>
      <c r="B13" s="208" t="s">
        <v>79</v>
      </c>
      <c r="C13" s="206" t="s">
        <v>93</v>
      </c>
      <c r="D13" s="207">
        <v>71</v>
      </c>
      <c r="E13" s="198" t="str">
        <f>'[4]Лист0'!E13</f>
        <v>П Зори/ ПЗ-Зеленоборский</v>
      </c>
      <c r="F13" s="78" t="s">
        <v>44</v>
      </c>
      <c r="G13" s="80">
        <v>90</v>
      </c>
      <c r="H13" s="81" t="s">
        <v>35</v>
      </c>
      <c r="I13" s="82">
        <v>39</v>
      </c>
      <c r="J13" s="83" t="s">
        <v>44</v>
      </c>
      <c r="K13" s="84">
        <v>70</v>
      </c>
      <c r="L13" s="85">
        <v>199</v>
      </c>
      <c r="M13" s="86" t="s">
        <v>44</v>
      </c>
      <c r="N13" s="68"/>
    </row>
    <row r="14" spans="1:14" ht="21" customHeight="1">
      <c r="A14" s="75">
        <v>5</v>
      </c>
      <c r="B14" s="208" t="str">
        <f>'[4]Лист0'!B14</f>
        <v>Паникоровский Максим</v>
      </c>
      <c r="C14" s="206" t="str">
        <f>'[4]Лист0'!C14</f>
        <v>03.02.94/</v>
      </c>
      <c r="D14" s="207">
        <f>'[4]Лист0'!D14</f>
        <v>21</v>
      </c>
      <c r="E14" s="198" t="str">
        <f>'[4]Лист0'!E14</f>
        <v>Кандалакша/Кандалакша 1</v>
      </c>
      <c r="F14" s="78" t="s">
        <v>35</v>
      </c>
      <c r="G14" s="80">
        <v>57</v>
      </c>
      <c r="H14" s="81">
        <v>6</v>
      </c>
      <c r="I14" s="82">
        <v>9</v>
      </c>
      <c r="J14" s="83">
        <v>4</v>
      </c>
      <c r="K14" s="84">
        <v>28</v>
      </c>
      <c r="L14" s="85">
        <v>94</v>
      </c>
      <c r="M14" s="86">
        <v>5</v>
      </c>
      <c r="N14" s="68"/>
    </row>
    <row r="15" spans="1:14" ht="21" customHeight="1">
      <c r="A15" s="75">
        <v>6</v>
      </c>
      <c r="B15" s="208" t="str">
        <f>'[4]Лист0'!B15</f>
        <v>Кунаев Семен</v>
      </c>
      <c r="C15" s="206" t="str">
        <f>'[4]Лист0'!C15</f>
        <v>24.04.75/</v>
      </c>
      <c r="D15" s="207">
        <f>'[4]Лист0'!D15</f>
        <v>36</v>
      </c>
      <c r="E15" s="198" t="str">
        <f>'[4]Лист0'!E15</f>
        <v>Кандалакша/Кандалакша 2</v>
      </c>
      <c r="F15" s="78" t="s">
        <v>30</v>
      </c>
      <c r="G15" s="80">
        <v>79</v>
      </c>
      <c r="H15" s="81">
        <v>5</v>
      </c>
      <c r="I15" s="82">
        <v>18</v>
      </c>
      <c r="J15" s="83">
        <v>6</v>
      </c>
      <c r="K15" s="84">
        <v>9</v>
      </c>
      <c r="L15" s="85">
        <v>106</v>
      </c>
      <c r="M15" s="86" t="s">
        <v>35</v>
      </c>
      <c r="N15" s="68"/>
    </row>
    <row r="16" spans="1:14" ht="21" customHeight="1">
      <c r="A16" s="75">
        <v>7</v>
      </c>
      <c r="B16" s="208" t="str">
        <f>'[4]Лист0'!B16</f>
        <v>Гончаров Владислав</v>
      </c>
      <c r="C16" s="206" t="str">
        <f>'[4]Лист0'!C16</f>
        <v>10.07.94/</v>
      </c>
      <c r="D16" s="207">
        <f>'[4]Лист0'!D16</f>
        <v>5</v>
      </c>
      <c r="E16" s="198" t="str">
        <f>'[4]Лист0'!E16</f>
        <v>Кандалакша/</v>
      </c>
      <c r="F16" s="78">
        <v>9</v>
      </c>
      <c r="G16" s="80">
        <v>0</v>
      </c>
      <c r="H16" s="81" t="s">
        <v>82</v>
      </c>
      <c r="I16" s="82">
        <v>0</v>
      </c>
      <c r="J16" s="83" t="s">
        <v>35</v>
      </c>
      <c r="K16" s="84">
        <v>39</v>
      </c>
      <c r="L16" s="85">
        <v>39</v>
      </c>
      <c r="M16" s="86">
        <v>8</v>
      </c>
      <c r="N16" s="68"/>
    </row>
    <row r="17" spans="1:14" ht="21" customHeight="1">
      <c r="A17" s="75">
        <v>8</v>
      </c>
      <c r="B17" s="209" t="s">
        <v>80</v>
      </c>
      <c r="C17" s="263" t="s">
        <v>92</v>
      </c>
      <c r="D17" s="76">
        <v>7</v>
      </c>
      <c r="E17" s="198" t="s">
        <v>46</v>
      </c>
      <c r="F17" s="78">
        <v>6</v>
      </c>
      <c r="G17" s="80">
        <v>25</v>
      </c>
      <c r="H17" s="81" t="s">
        <v>31</v>
      </c>
      <c r="I17" s="82" t="s">
        <v>31</v>
      </c>
      <c r="J17" s="83" t="s">
        <v>31</v>
      </c>
      <c r="K17" s="84" t="s">
        <v>31</v>
      </c>
      <c r="L17" s="85">
        <v>25</v>
      </c>
      <c r="M17" s="86">
        <v>9</v>
      </c>
      <c r="N17" s="68"/>
    </row>
    <row r="18" spans="1:14" ht="21" customHeight="1">
      <c r="A18" s="75">
        <v>9</v>
      </c>
      <c r="B18" s="209" t="s">
        <v>90</v>
      </c>
      <c r="C18" s="263" t="s">
        <v>91</v>
      </c>
      <c r="D18" s="76">
        <v>22</v>
      </c>
      <c r="E18" s="204" t="s">
        <v>81</v>
      </c>
      <c r="F18" s="78">
        <v>4</v>
      </c>
      <c r="G18" s="80">
        <v>46</v>
      </c>
      <c r="H18" s="81" t="s">
        <v>31</v>
      </c>
      <c r="I18" s="82" t="s">
        <v>31</v>
      </c>
      <c r="J18" s="83" t="s">
        <v>31</v>
      </c>
      <c r="K18" s="84" t="s">
        <v>31</v>
      </c>
      <c r="L18" s="85">
        <v>46</v>
      </c>
      <c r="M18" s="86">
        <v>7</v>
      </c>
      <c r="N18" s="68"/>
    </row>
    <row r="19" spans="1:14" ht="21" customHeight="1">
      <c r="A19" s="75">
        <v>10</v>
      </c>
      <c r="B19" s="76"/>
      <c r="C19" s="262"/>
      <c r="D19" s="76"/>
      <c r="E19" s="77"/>
      <c r="F19" s="78"/>
      <c r="G19" s="80"/>
      <c r="H19" s="81"/>
      <c r="I19" s="82"/>
      <c r="J19" s="83"/>
      <c r="K19" s="84"/>
      <c r="L19" s="85"/>
      <c r="M19" s="86"/>
      <c r="N19" s="68"/>
    </row>
    <row r="20" spans="1:14" ht="21" customHeight="1">
      <c r="A20" s="75">
        <v>11</v>
      </c>
      <c r="B20" s="76"/>
      <c r="C20" s="262"/>
      <c r="D20" s="76"/>
      <c r="E20" s="77"/>
      <c r="F20" s="78"/>
      <c r="G20" s="80"/>
      <c r="H20" s="81"/>
      <c r="I20" s="82"/>
      <c r="J20" s="83"/>
      <c r="K20" s="84"/>
      <c r="L20" s="85"/>
      <c r="M20" s="86"/>
      <c r="N20" s="68"/>
    </row>
    <row r="21" spans="1:14" ht="21" customHeight="1">
      <c r="A21" s="75">
        <v>12</v>
      </c>
      <c r="B21" s="76"/>
      <c r="C21" s="262"/>
      <c r="D21" s="76"/>
      <c r="E21" s="77"/>
      <c r="F21" s="78"/>
      <c r="G21" s="80"/>
      <c r="H21" s="81"/>
      <c r="I21" s="82"/>
      <c r="J21" s="83"/>
      <c r="K21" s="84"/>
      <c r="L21" s="85"/>
      <c r="M21" s="86"/>
      <c r="N21" s="68"/>
    </row>
    <row r="22" spans="1:14" ht="17.25" customHeight="1" hidden="1">
      <c r="A22" s="87">
        <v>13</v>
      </c>
      <c r="B22" s="88">
        <f>('[2]Лист0'!B22)</f>
        <v>0</v>
      </c>
      <c r="C22" s="88">
        <f>('[2]Лист0'!C22)</f>
        <v>0</v>
      </c>
      <c r="D22" s="88">
        <f>('[2]Лист0'!D22)</f>
        <v>0</v>
      </c>
      <c r="E22" s="88">
        <f>('[2]Лист0'!E22)</f>
        <v>0</v>
      </c>
      <c r="F22" s="89">
        <f>('[2]1'!F22)</f>
        <v>0</v>
      </c>
      <c r="G22" s="90" t="b">
        <f>IF(F22&gt;15,0,IF(F22&gt;4,16-F22,IF(F22=1,25,IF(F22=2,20,IF(F22=3,16,IF(F22=4,13))))))</f>
        <v>0</v>
      </c>
      <c r="H22" s="89">
        <f>('[2]2'!F22)</f>
        <v>0</v>
      </c>
      <c r="I22" s="90" t="b">
        <f>IF(H22&gt;15,0,IF(H22&gt;4,16-H22,IF(H22=1,25,IF(H22=2,20,IF(H22=3,16,IF(H22=4,13))))))</f>
        <v>0</v>
      </c>
      <c r="J22" s="90"/>
      <c r="K22" s="90"/>
      <c r="L22" s="91">
        <f>SUM(G22,I22)</f>
        <v>0</v>
      </c>
      <c r="M22" s="92">
        <f>RANK(L22,L$10:L$25,0)</f>
        <v>10</v>
      </c>
      <c r="N22" s="68"/>
    </row>
    <row r="23" spans="1:14" ht="17.25" customHeight="1" hidden="1">
      <c r="A23" s="87">
        <v>14</v>
      </c>
      <c r="B23" s="88">
        <f>('[2]Лист0'!B23)</f>
        <v>0</v>
      </c>
      <c r="C23" s="88">
        <f>('[2]Лист0'!C23)</f>
        <v>0</v>
      </c>
      <c r="D23" s="88">
        <f>('[2]Лист0'!D23)</f>
        <v>0</v>
      </c>
      <c r="E23" s="88">
        <f>('[2]Лист0'!E23)</f>
        <v>0</v>
      </c>
      <c r="F23" s="89">
        <f>('[2]1'!F23)</f>
        <v>0</v>
      </c>
      <c r="G23" s="90" t="b">
        <f>IF(F23&gt;15,0,IF(F23&gt;4,16-F23,IF(F23=1,25,IF(F23=2,20,IF(F23=3,16,IF(F23=4,13))))))</f>
        <v>0</v>
      </c>
      <c r="H23" s="89">
        <f>('[2]2'!F23)</f>
        <v>0</v>
      </c>
      <c r="I23" s="90" t="b">
        <f>IF(H23&gt;15,0,IF(H23&gt;4,16-H23,IF(H23=1,25,IF(H23=2,20,IF(H23=3,16,IF(H23=4,13))))))</f>
        <v>0</v>
      </c>
      <c r="J23" s="90"/>
      <c r="K23" s="90"/>
      <c r="L23" s="91">
        <f>SUM(G23,I23)</f>
        <v>0</v>
      </c>
      <c r="M23" s="92">
        <f>RANK(L23,L$10:L$25,0)</f>
        <v>10</v>
      </c>
      <c r="N23" s="68"/>
    </row>
    <row r="24" spans="1:14" ht="16.5" customHeight="1" hidden="1">
      <c r="A24" s="87">
        <v>15</v>
      </c>
      <c r="B24" s="88">
        <f>('[2]Лист0'!B24)</f>
        <v>0</v>
      </c>
      <c r="C24" s="88">
        <f>('[2]Лист0'!C24)</f>
        <v>0</v>
      </c>
      <c r="D24" s="88">
        <f>('[2]Лист0'!D24)</f>
        <v>0</v>
      </c>
      <c r="E24" s="88">
        <f>('[2]Лист0'!E24)</f>
        <v>0</v>
      </c>
      <c r="F24" s="89">
        <f>('[2]1'!F24)</f>
        <v>0</v>
      </c>
      <c r="G24" s="90" t="b">
        <f>IF(F24&gt;15,0,IF(F24&gt;4,16-F24,IF(F24=1,25,IF(F24=2,20,IF(F24=3,16,IF(F24=4,13))))))</f>
        <v>0</v>
      </c>
      <c r="H24" s="89">
        <f>('[2]2'!F24)</f>
        <v>0</v>
      </c>
      <c r="I24" s="90" t="b">
        <f>IF(H24&gt;15,0,IF(H24&gt;4,16-H24,IF(H24=1,25,IF(H24=2,20,IF(H24=3,16,IF(H24=4,13))))))</f>
        <v>0</v>
      </c>
      <c r="J24" s="90"/>
      <c r="K24" s="90"/>
      <c r="L24" s="91">
        <f>SUM(G24,I24)</f>
        <v>0</v>
      </c>
      <c r="M24" s="92">
        <f>RANK(L24,L$10:L$25,0)</f>
        <v>10</v>
      </c>
      <c r="N24" s="68"/>
    </row>
    <row r="25" spans="1:14" s="94" customFormat="1" ht="18.75" customHeight="1" hidden="1">
      <c r="A25" s="87">
        <v>16</v>
      </c>
      <c r="B25" s="88" t="e">
        <f>('[2]Лист0'!#REF!)</f>
        <v>#REF!</v>
      </c>
      <c r="C25" s="88" t="e">
        <f>('[2]Лист0'!#REF!)</f>
        <v>#REF!</v>
      </c>
      <c r="D25" s="88" t="e">
        <f>('[2]Лист0'!#REF!)</f>
        <v>#REF!</v>
      </c>
      <c r="E25" s="88" t="e">
        <f>('[2]Лист0'!#REF!)</f>
        <v>#REF!</v>
      </c>
      <c r="F25" s="89">
        <f>('[2]1'!F25)</f>
        <v>0</v>
      </c>
      <c r="G25" s="90" t="b">
        <f>IF(F25&gt;15,0,IF(F25&gt;4,16-F25,IF(F25=1,25,IF(F25=2,20,IF(F25=3,16,IF(F25=4,13))))))</f>
        <v>0</v>
      </c>
      <c r="H25" s="89">
        <f>('[2]2'!F25)</f>
        <v>0</v>
      </c>
      <c r="I25" s="90" t="b">
        <f>IF(H25&gt;15,0,IF(H25&gt;4,16-H25,IF(H25=1,25,IF(H25=2,20,IF(H25=3,16,IF(H25=4,13))))))</f>
        <v>0</v>
      </c>
      <c r="J25" s="90"/>
      <c r="K25" s="90"/>
      <c r="L25" s="91">
        <f>SUM(G25,I25)</f>
        <v>0</v>
      </c>
      <c r="M25" s="92">
        <f>RANK(L25,L$10:L$25,0)</f>
        <v>10</v>
      </c>
      <c r="N25" s="93"/>
    </row>
    <row r="26" spans="1:14" s="94" customFormat="1" ht="15">
      <c r="A26" s="95"/>
      <c r="D26" s="61"/>
      <c r="F26" s="96"/>
      <c r="G26" s="96"/>
      <c r="H26" s="97"/>
      <c r="I26" s="98"/>
      <c r="J26" s="98"/>
      <c r="K26" s="98"/>
      <c r="N26" s="93"/>
    </row>
    <row r="27" spans="1:11" s="94" customFormat="1" ht="15">
      <c r="A27" s="95"/>
      <c r="D27" s="61"/>
      <c r="E27" s="99"/>
      <c r="F27" s="96"/>
      <c r="G27" s="96"/>
      <c r="H27" s="97"/>
      <c r="I27" s="98"/>
      <c r="J27" s="98"/>
      <c r="K27" s="98"/>
    </row>
    <row r="28" spans="1:8" s="94" customFormat="1" ht="15">
      <c r="A28" s="95"/>
      <c r="B28" s="56" t="s">
        <v>10</v>
      </c>
      <c r="E28" s="253"/>
      <c r="F28" s="253"/>
      <c r="H28" s="100"/>
    </row>
    <row r="30" ht="12.75">
      <c r="B30" s="56" t="s">
        <v>11</v>
      </c>
    </row>
    <row r="32" spans="2:11" ht="17.25">
      <c r="B32" s="101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2:11" ht="12.75"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pans="2:11" ht="12.75"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2:11" ht="12.75"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2:11" ht="12.75"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9" spans="1:12" ht="18">
      <c r="A39" s="103"/>
      <c r="B39" s="94"/>
      <c r="C39" s="104"/>
      <c r="D39" s="105"/>
      <c r="E39" s="105"/>
      <c r="F39" s="105"/>
      <c r="G39" s="105"/>
      <c r="H39" s="94"/>
      <c r="I39" s="94"/>
      <c r="J39" s="94"/>
      <c r="K39" s="94"/>
      <c r="L39" s="94"/>
    </row>
    <row r="40" spans="1:12" ht="12.75">
      <c r="A40" s="103"/>
      <c r="B40" s="94"/>
      <c r="C40" s="105"/>
      <c r="D40" s="105"/>
      <c r="E40" s="105"/>
      <c r="F40" s="105"/>
      <c r="G40" s="105"/>
      <c r="H40" s="94"/>
      <c r="I40" s="94"/>
      <c r="J40" s="94"/>
      <c r="K40" s="94"/>
      <c r="L40" s="94"/>
    </row>
    <row r="41" spans="1:12" ht="12.75">
      <c r="A41" s="103"/>
      <c r="B41" s="94"/>
      <c r="C41" s="105"/>
      <c r="D41" s="105"/>
      <c r="E41" s="105"/>
      <c r="F41" s="105"/>
      <c r="G41" s="105"/>
      <c r="H41" s="94"/>
      <c r="I41" s="94"/>
      <c r="J41" s="94"/>
      <c r="K41" s="94"/>
      <c r="L41" s="94"/>
    </row>
    <row r="42" spans="1:12" ht="18">
      <c r="A42" s="103"/>
      <c r="B42" s="94"/>
      <c r="C42" s="60"/>
      <c r="D42" s="61"/>
      <c r="E42" s="61"/>
      <c r="F42" s="61"/>
      <c r="G42" s="61"/>
      <c r="H42" s="94"/>
      <c r="I42" s="94"/>
      <c r="J42" s="94"/>
      <c r="K42" s="94"/>
      <c r="L42" s="94"/>
    </row>
    <row r="43" spans="1:12" ht="12.75">
      <c r="A43" s="103"/>
      <c r="B43" s="94"/>
      <c r="C43" s="61"/>
      <c r="D43" s="61"/>
      <c r="E43" s="61"/>
      <c r="F43" s="61"/>
      <c r="G43" s="61"/>
      <c r="H43" s="94"/>
      <c r="I43" s="94"/>
      <c r="J43" s="94"/>
      <c r="K43" s="94"/>
      <c r="L43" s="94"/>
    </row>
    <row r="44" spans="1:12" ht="12.75">
      <c r="A44" s="103"/>
      <c r="B44" s="94"/>
      <c r="C44" s="106"/>
      <c r="D44" s="107"/>
      <c r="E44" s="107"/>
      <c r="F44" s="107"/>
      <c r="G44" s="107"/>
      <c r="H44" s="94"/>
      <c r="I44" s="94"/>
      <c r="J44" s="94"/>
      <c r="K44" s="94"/>
      <c r="L44" s="94"/>
    </row>
    <row r="45" spans="1:12" ht="12.75">
      <c r="A45" s="103"/>
      <c r="B45" s="94"/>
      <c r="C45" s="108"/>
      <c r="D45" s="108"/>
      <c r="E45" s="108"/>
      <c r="F45" s="107"/>
      <c r="G45" s="108"/>
      <c r="H45" s="94"/>
      <c r="I45" s="94"/>
      <c r="J45" s="94"/>
      <c r="K45" s="94"/>
      <c r="L45" s="94"/>
    </row>
    <row r="46" spans="1:12" ht="27.75">
      <c r="A46" s="103"/>
      <c r="B46" s="94"/>
      <c r="C46" s="109"/>
      <c r="D46" s="109"/>
      <c r="E46" s="108"/>
      <c r="F46" s="107"/>
      <c r="G46" s="108"/>
      <c r="H46" s="94"/>
      <c r="I46" s="94"/>
      <c r="J46" s="94"/>
      <c r="K46" s="94"/>
      <c r="L46" s="94"/>
    </row>
    <row r="47" spans="1:12" ht="27.75">
      <c r="A47" s="103"/>
      <c r="B47" s="94"/>
      <c r="C47" s="109"/>
      <c r="D47" s="109"/>
      <c r="E47" s="108"/>
      <c r="F47" s="107"/>
      <c r="G47" s="108"/>
      <c r="H47" s="94"/>
      <c r="I47" s="94"/>
      <c r="J47" s="94"/>
      <c r="K47" s="94"/>
      <c r="L47" s="94"/>
    </row>
    <row r="48" spans="1:12" ht="12.75">
      <c r="A48" s="103"/>
      <c r="B48" s="94"/>
      <c r="C48" s="94"/>
      <c r="D48" s="94"/>
      <c r="E48" s="94"/>
      <c r="F48" s="248"/>
      <c r="G48" s="248"/>
      <c r="H48" s="94"/>
      <c r="I48" s="94"/>
      <c r="J48" s="94"/>
      <c r="K48" s="94"/>
      <c r="L48" s="94"/>
    </row>
    <row r="49" spans="1:12" ht="12.75">
      <c r="A49" s="103"/>
      <c r="B49" s="94"/>
      <c r="C49" s="94"/>
      <c r="D49" s="94"/>
      <c r="E49" s="94"/>
      <c r="F49" s="248"/>
      <c r="G49" s="248"/>
      <c r="H49" s="94"/>
      <c r="I49" s="94"/>
      <c r="J49" s="94"/>
      <c r="K49" s="94"/>
      <c r="L49" s="94"/>
    </row>
    <row r="50" spans="1:12" ht="12.75">
      <c r="A50" s="103"/>
      <c r="B50" s="94"/>
      <c r="C50" s="94"/>
      <c r="D50" s="94"/>
      <c r="E50" s="94"/>
      <c r="F50" s="107"/>
      <c r="G50" s="94"/>
      <c r="H50" s="94"/>
      <c r="I50" s="94"/>
      <c r="J50" s="94"/>
      <c r="K50" s="94"/>
      <c r="L50" s="94"/>
    </row>
    <row r="51" spans="1:12" ht="12.75">
      <c r="A51" s="103"/>
      <c r="B51" s="94"/>
      <c r="C51" s="94"/>
      <c r="D51" s="94"/>
      <c r="E51" s="94"/>
      <c r="F51" s="107"/>
      <c r="G51" s="94"/>
      <c r="H51" s="94"/>
      <c r="I51" s="94"/>
      <c r="J51" s="94"/>
      <c r="K51" s="94"/>
      <c r="L51" s="94"/>
    </row>
    <row r="52" spans="1:12" ht="12.75">
      <c r="A52" s="103"/>
      <c r="B52" s="94"/>
      <c r="C52" s="94"/>
      <c r="D52" s="94"/>
      <c r="E52" s="94"/>
      <c r="F52" s="107"/>
      <c r="G52" s="94"/>
      <c r="H52" s="94"/>
      <c r="I52" s="94"/>
      <c r="J52" s="94"/>
      <c r="K52" s="94"/>
      <c r="L52" s="94"/>
    </row>
    <row r="53" spans="1:12" ht="12.75">
      <c r="A53" s="103"/>
      <c r="B53" s="94"/>
      <c r="C53" s="94"/>
      <c r="D53" s="94"/>
      <c r="E53" s="94"/>
      <c r="F53" s="107"/>
      <c r="G53" s="94"/>
      <c r="H53" s="94"/>
      <c r="I53" s="94"/>
      <c r="J53" s="94"/>
      <c r="K53" s="94"/>
      <c r="L53" s="94"/>
    </row>
    <row r="54" spans="1:12" ht="12.75">
      <c r="A54" s="103"/>
      <c r="B54" s="94"/>
      <c r="C54" s="94"/>
      <c r="D54" s="94"/>
      <c r="E54" s="94"/>
      <c r="F54" s="107"/>
      <c r="G54" s="94"/>
      <c r="H54" s="94"/>
      <c r="I54" s="94"/>
      <c r="J54" s="94"/>
      <c r="K54" s="94"/>
      <c r="L54" s="94"/>
    </row>
    <row r="55" spans="1:12" ht="12.75">
      <c r="A55" s="103"/>
      <c r="B55" s="94"/>
      <c r="C55" s="94"/>
      <c r="D55" s="94"/>
      <c r="E55" s="94"/>
      <c r="F55" s="107"/>
      <c r="G55" s="94"/>
      <c r="H55" s="94"/>
      <c r="I55" s="94"/>
      <c r="J55" s="94"/>
      <c r="K55" s="94"/>
      <c r="L55" s="94"/>
    </row>
    <row r="56" spans="1:12" ht="12.75">
      <c r="A56" s="103"/>
      <c r="B56" s="94"/>
      <c r="C56" s="94"/>
      <c r="D56" s="94"/>
      <c r="E56" s="94"/>
      <c r="F56" s="107"/>
      <c r="G56" s="94"/>
      <c r="H56" s="94"/>
      <c r="I56" s="94"/>
      <c r="J56" s="94"/>
      <c r="K56" s="94"/>
      <c r="L56" s="94"/>
    </row>
    <row r="57" spans="1:12" ht="12.75">
      <c r="A57" s="103"/>
      <c r="B57" s="94"/>
      <c r="C57" s="94"/>
      <c r="D57" s="94"/>
      <c r="E57" s="94"/>
      <c r="F57" s="107"/>
      <c r="G57" s="94"/>
      <c r="H57" s="94"/>
      <c r="I57" s="94"/>
      <c r="J57" s="94"/>
      <c r="K57" s="94"/>
      <c r="L57" s="94"/>
    </row>
    <row r="58" spans="1:12" ht="12.75">
      <c r="A58" s="103"/>
      <c r="B58" s="94"/>
      <c r="C58" s="94"/>
      <c r="D58" s="94"/>
      <c r="E58" s="94"/>
      <c r="F58" s="107"/>
      <c r="G58" s="94"/>
      <c r="H58" s="94"/>
      <c r="I58" s="94"/>
      <c r="J58" s="94"/>
      <c r="K58" s="94"/>
      <c r="L58" s="94"/>
    </row>
  </sheetData>
  <sheetProtection/>
  <mergeCells count="13">
    <mergeCell ref="M8:M9"/>
    <mergeCell ref="E6:F6"/>
    <mergeCell ref="B8:B9"/>
    <mergeCell ref="A8:A9"/>
    <mergeCell ref="E8:E9"/>
    <mergeCell ref="D8:D9"/>
    <mergeCell ref="C8:C9"/>
    <mergeCell ref="F48:G49"/>
    <mergeCell ref="F8:G8"/>
    <mergeCell ref="L8:L9"/>
    <mergeCell ref="E28:F28"/>
    <mergeCell ref="H8:I8"/>
    <mergeCell ref="J8:K8"/>
  </mergeCells>
  <printOptions horizontalCentered="1"/>
  <pageMargins left="0.5905511811023623" right="0" top="0.5905511811023623" bottom="0" header="0" footer="0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Медведки</cp:lastModifiedBy>
  <cp:lastPrinted>2011-12-09T11:08:32Z</cp:lastPrinted>
  <dcterms:created xsi:type="dcterms:W3CDTF">1996-10-08T23:32:33Z</dcterms:created>
  <dcterms:modified xsi:type="dcterms:W3CDTF">2011-12-15T20:10:42Z</dcterms:modified>
  <cp:category/>
  <cp:version/>
  <cp:contentType/>
  <cp:contentStatus/>
</cp:coreProperties>
</file>